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ilotusi-my.sharepoint.com/personal/ebhollinge_usi_edu/Documents/Desktop/"/>
    </mc:Choice>
  </mc:AlternateContent>
  <xr:revisionPtr revIDLastSave="5657" documentId="8_{69D71F5C-68FE-4DA9-A36B-F6F86E66684E}" xr6:coauthVersionLast="47" xr6:coauthVersionMax="47" xr10:uidLastSave="{E119146B-EFEE-43BE-A939-9BF9BC24F7E5}"/>
  <bookViews>
    <workbookView xWindow="-120" yWindow="-120" windowWidth="29040" windowHeight="15720" activeTab="1" xr2:uid="{71DF513E-3E36-44F0-9A52-F9EB44DD3139}"/>
  </bookViews>
  <sheets>
    <sheet name="SPAT_All" sheetId="1" r:id="rId1"/>
    <sheet name="ECE" sheetId="2" r:id="rId2"/>
    <sheet name="ELEGEN" sheetId="3" r:id="rId3"/>
    <sheet name="MILDINT" sheetId="4" r:id="rId4"/>
    <sheet name="ELA" sheetId="5" r:id="rId5"/>
    <sheet name="HIST" sheetId="6" r:id="rId6"/>
    <sheet name="MATH" sheetId="8" r:id="rId7"/>
    <sheet name="PE" sheetId="7" r:id="rId8"/>
    <sheet name="SPANISH" sheetId="9" r:id="rId9"/>
    <sheet name="VISARTS" sheetId="10" r:id="rId10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9" i="10" l="1"/>
  <c r="F9" i="10"/>
  <c r="E13" i="10"/>
  <c r="F13" i="10"/>
  <c r="E17" i="10"/>
  <c r="F17" i="10"/>
  <c r="E21" i="10"/>
  <c r="F21" i="10"/>
  <c r="E25" i="10"/>
  <c r="F25" i="10"/>
  <c r="E29" i="10"/>
  <c r="F29" i="10"/>
  <c r="E33" i="10"/>
  <c r="F33" i="10"/>
  <c r="E37" i="10"/>
  <c r="F37" i="10"/>
  <c r="E41" i="10"/>
  <c r="F41" i="10"/>
  <c r="E47" i="10"/>
  <c r="F47" i="10"/>
  <c r="E51" i="10"/>
  <c r="F51" i="10"/>
  <c r="E55" i="10"/>
  <c r="F55" i="10"/>
  <c r="E59" i="10"/>
  <c r="F59" i="10"/>
  <c r="E63" i="10"/>
  <c r="F63" i="10"/>
  <c r="E67" i="10"/>
  <c r="F67" i="10"/>
  <c r="E71" i="10"/>
  <c r="F71" i="10"/>
  <c r="E75" i="10"/>
  <c r="F75" i="10"/>
  <c r="E79" i="10"/>
  <c r="F79" i="10"/>
  <c r="E83" i="10"/>
  <c r="F83" i="10"/>
  <c r="E87" i="10"/>
  <c r="F87" i="10"/>
  <c r="D91" i="10"/>
  <c r="E91" i="10"/>
  <c r="E95" i="10"/>
  <c r="F95" i="10"/>
  <c r="E99" i="10"/>
  <c r="F99" i="10"/>
  <c r="E103" i="10"/>
  <c r="F103" i="10"/>
  <c r="E107" i="10"/>
  <c r="F107" i="10"/>
  <c r="D111" i="10"/>
  <c r="E111" i="10"/>
  <c r="F111" i="10"/>
  <c r="E115" i="10"/>
  <c r="F115" i="10"/>
  <c r="E119" i="10"/>
  <c r="F119" i="10"/>
  <c r="E123" i="10"/>
  <c r="F123" i="10"/>
  <c r="E127" i="10"/>
  <c r="F127" i="10"/>
  <c r="E131" i="10"/>
  <c r="F131" i="10"/>
  <c r="E135" i="10"/>
  <c r="F135" i="10"/>
  <c r="E139" i="10"/>
  <c r="F139" i="10"/>
  <c r="E143" i="10"/>
  <c r="F143" i="10"/>
  <c r="F147" i="10"/>
  <c r="E151" i="10"/>
  <c r="F151" i="10"/>
  <c r="D157" i="10"/>
  <c r="E157" i="10"/>
  <c r="F157" i="10"/>
  <c r="E161" i="10"/>
  <c r="F161" i="10"/>
  <c r="D165" i="10"/>
  <c r="E165" i="10"/>
  <c r="F165" i="10"/>
  <c r="E169" i="10"/>
  <c r="F169" i="10"/>
  <c r="E173" i="10"/>
  <c r="F173" i="10"/>
  <c r="E177" i="10"/>
  <c r="F177" i="10"/>
  <c r="F181" i="10"/>
  <c r="E185" i="10"/>
  <c r="F185" i="10"/>
  <c r="E189" i="10"/>
  <c r="F189" i="10"/>
  <c r="E193" i="10"/>
  <c r="F193" i="10"/>
  <c r="E197" i="10"/>
  <c r="F197" i="10"/>
  <c r="E201" i="10"/>
  <c r="F201" i="10"/>
  <c r="D205" i="10"/>
  <c r="E205" i="10"/>
  <c r="E209" i="10"/>
  <c r="F209" i="10"/>
  <c r="E215" i="10"/>
  <c r="F215" i="10"/>
  <c r="E219" i="10"/>
  <c r="F219" i="10"/>
  <c r="E223" i="10"/>
  <c r="F223" i="10"/>
  <c r="E227" i="10"/>
  <c r="F227" i="10"/>
  <c r="E231" i="10"/>
  <c r="F231" i="10"/>
  <c r="E5" i="6"/>
  <c r="F5" i="6"/>
  <c r="E6" i="6"/>
  <c r="F6" i="6"/>
  <c r="E9" i="6"/>
  <c r="F9" i="6"/>
  <c r="F10" i="6"/>
  <c r="E13" i="6"/>
  <c r="F13" i="6"/>
  <c r="F14" i="6"/>
  <c r="E17" i="6"/>
  <c r="F17" i="6"/>
  <c r="E18" i="6"/>
  <c r="F18" i="6"/>
  <c r="E21" i="6"/>
  <c r="F21" i="6"/>
  <c r="F22" i="6"/>
  <c r="E25" i="6"/>
  <c r="F25" i="6"/>
  <c r="E26" i="6"/>
  <c r="F26" i="6"/>
  <c r="E29" i="6"/>
  <c r="F29" i="6"/>
  <c r="F30" i="6"/>
  <c r="E33" i="6"/>
  <c r="F33" i="6"/>
  <c r="F34" i="6"/>
  <c r="E37" i="6"/>
  <c r="F37" i="6"/>
  <c r="E38" i="6"/>
  <c r="F38" i="6"/>
  <c r="F41" i="6"/>
  <c r="F42" i="6"/>
  <c r="E47" i="6"/>
  <c r="F47" i="6"/>
  <c r="E48" i="6"/>
  <c r="F48" i="6"/>
  <c r="F51" i="6"/>
  <c r="F52" i="6"/>
  <c r="F55" i="6"/>
  <c r="E56" i="6"/>
  <c r="F56" i="6"/>
  <c r="E59" i="6"/>
  <c r="F59" i="6"/>
  <c r="E60" i="6"/>
  <c r="F60" i="6"/>
  <c r="F63" i="6"/>
  <c r="F64" i="6"/>
  <c r="E67" i="6"/>
  <c r="F67" i="6"/>
  <c r="E68" i="6"/>
  <c r="F68" i="6"/>
  <c r="F71" i="6"/>
  <c r="E72" i="6"/>
  <c r="F72" i="6"/>
  <c r="F75" i="6"/>
  <c r="F76" i="6"/>
  <c r="E79" i="6"/>
  <c r="F79" i="6"/>
  <c r="E80" i="6"/>
  <c r="F80" i="6"/>
  <c r="E83" i="6"/>
  <c r="F83" i="6"/>
  <c r="E84" i="6"/>
  <c r="F84" i="6"/>
  <c r="F87" i="6"/>
  <c r="F88" i="6"/>
  <c r="E91" i="6"/>
  <c r="F91" i="6"/>
  <c r="E92" i="6"/>
  <c r="F92" i="6"/>
  <c r="F95" i="6"/>
  <c r="E96" i="6"/>
  <c r="F96" i="6"/>
  <c r="E99" i="6"/>
  <c r="F99" i="6"/>
  <c r="F100" i="6"/>
  <c r="E103" i="6"/>
  <c r="F103" i="6"/>
  <c r="E104" i="6"/>
  <c r="F104" i="6"/>
  <c r="E107" i="6"/>
  <c r="F107" i="6"/>
  <c r="E108" i="6"/>
  <c r="F108" i="6"/>
  <c r="E111" i="6"/>
  <c r="F111" i="6"/>
  <c r="E112" i="6"/>
  <c r="F112" i="6"/>
  <c r="F115" i="6"/>
  <c r="F116" i="6"/>
  <c r="E119" i="6"/>
  <c r="F119" i="6"/>
  <c r="E120" i="6"/>
  <c r="F120" i="6"/>
  <c r="E123" i="6"/>
  <c r="F123" i="6"/>
  <c r="E124" i="6"/>
  <c r="F124" i="6"/>
  <c r="E127" i="6"/>
  <c r="F127" i="6"/>
  <c r="E128" i="6"/>
  <c r="F128" i="6"/>
  <c r="F131" i="6"/>
  <c r="F132" i="6"/>
  <c r="F135" i="6"/>
  <c r="E136" i="6"/>
  <c r="F136" i="6"/>
  <c r="E139" i="6"/>
  <c r="F139" i="6"/>
  <c r="E140" i="6"/>
  <c r="F140" i="6"/>
  <c r="E143" i="6"/>
  <c r="F143" i="6"/>
  <c r="E144" i="6"/>
  <c r="F144" i="6"/>
  <c r="F147" i="6"/>
  <c r="E148" i="6"/>
  <c r="F148" i="6"/>
  <c r="E151" i="6"/>
  <c r="F151" i="6"/>
  <c r="E152" i="6"/>
  <c r="F152" i="6"/>
  <c r="E157" i="6"/>
  <c r="F157" i="6"/>
  <c r="F158" i="6"/>
  <c r="E161" i="6"/>
  <c r="F161" i="6"/>
  <c r="E162" i="6"/>
  <c r="F162" i="6"/>
  <c r="F165" i="6"/>
  <c r="E166" i="6"/>
  <c r="F166" i="6"/>
  <c r="E169" i="6"/>
  <c r="F169" i="6"/>
  <c r="F170" i="6"/>
  <c r="E173" i="6"/>
  <c r="F173" i="6"/>
  <c r="F174" i="6"/>
  <c r="E177" i="6"/>
  <c r="F177" i="6"/>
  <c r="E178" i="6"/>
  <c r="F178" i="6"/>
  <c r="E181" i="6"/>
  <c r="F181" i="6"/>
  <c r="F182" i="6"/>
  <c r="E185" i="6"/>
  <c r="F185" i="6"/>
  <c r="E186" i="6"/>
  <c r="F186" i="6"/>
  <c r="F189" i="6"/>
  <c r="E190" i="6"/>
  <c r="F190" i="6"/>
  <c r="E193" i="6"/>
  <c r="F193" i="6"/>
  <c r="E194" i="6"/>
  <c r="F194" i="6"/>
  <c r="E197" i="6"/>
  <c r="F197" i="6"/>
  <c r="E198" i="6"/>
  <c r="F198" i="6"/>
  <c r="E201" i="6"/>
  <c r="F201" i="6"/>
  <c r="E202" i="6"/>
  <c r="F202" i="6"/>
  <c r="E205" i="6"/>
  <c r="F205" i="6"/>
  <c r="E206" i="6"/>
  <c r="F206" i="6"/>
  <c r="E209" i="6"/>
  <c r="F209" i="6"/>
  <c r="F210" i="6"/>
  <c r="F215" i="6"/>
  <c r="F216" i="6"/>
  <c r="F219" i="6"/>
  <c r="F220" i="6"/>
  <c r="F223" i="6"/>
  <c r="F224" i="6"/>
  <c r="F227" i="6"/>
  <c r="F228" i="6"/>
  <c r="F231" i="6"/>
  <c r="F232" i="6"/>
  <c r="E5" i="5"/>
  <c r="F5" i="5"/>
  <c r="E6" i="5"/>
  <c r="E9" i="5"/>
  <c r="F9" i="5"/>
  <c r="E10" i="5"/>
  <c r="F10" i="5"/>
  <c r="E13" i="5"/>
  <c r="F13" i="5"/>
  <c r="E14" i="5"/>
  <c r="F14" i="5"/>
  <c r="E17" i="5"/>
  <c r="F17" i="5"/>
  <c r="E18" i="5"/>
  <c r="F18" i="5"/>
  <c r="E21" i="5"/>
  <c r="F21" i="5"/>
  <c r="E22" i="5"/>
  <c r="F22" i="5"/>
  <c r="F25" i="5"/>
  <c r="E26" i="5"/>
  <c r="F26" i="5"/>
  <c r="F29" i="5"/>
  <c r="E30" i="5"/>
  <c r="F30" i="5"/>
  <c r="E33" i="5"/>
  <c r="F33" i="5"/>
  <c r="E34" i="5"/>
  <c r="F34" i="5"/>
  <c r="E37" i="5"/>
  <c r="F37" i="5"/>
  <c r="E38" i="5"/>
  <c r="F38" i="5"/>
  <c r="F41" i="5"/>
  <c r="E42" i="5"/>
  <c r="F42" i="5"/>
  <c r="E47" i="5"/>
  <c r="F47" i="5"/>
  <c r="E48" i="5"/>
  <c r="F48" i="5"/>
  <c r="E51" i="5"/>
  <c r="F51" i="5"/>
  <c r="E52" i="5"/>
  <c r="F52" i="5"/>
  <c r="E55" i="5"/>
  <c r="F55" i="5"/>
  <c r="E56" i="5"/>
  <c r="F56" i="5"/>
  <c r="E59" i="5"/>
  <c r="F59" i="5"/>
  <c r="E60" i="5"/>
  <c r="F60" i="5"/>
  <c r="E63" i="5"/>
  <c r="F63" i="5"/>
  <c r="E64" i="5"/>
  <c r="F64" i="5"/>
  <c r="E67" i="5"/>
  <c r="F67" i="5"/>
  <c r="E68" i="5"/>
  <c r="F68" i="5"/>
  <c r="E71" i="5"/>
  <c r="F71" i="5"/>
  <c r="E72" i="5"/>
  <c r="F72" i="5"/>
  <c r="E75" i="5"/>
  <c r="F75" i="5"/>
  <c r="E76" i="5"/>
  <c r="F76" i="5"/>
  <c r="E79" i="5"/>
  <c r="F79" i="5"/>
  <c r="E80" i="5"/>
  <c r="F80" i="5"/>
  <c r="E83" i="5"/>
  <c r="F83" i="5"/>
  <c r="E84" i="5"/>
  <c r="F84" i="5"/>
  <c r="E87" i="5"/>
  <c r="F87" i="5"/>
  <c r="E88" i="5"/>
  <c r="F88" i="5"/>
  <c r="E91" i="5"/>
  <c r="F91" i="5"/>
  <c r="E92" i="5"/>
  <c r="E95" i="5"/>
  <c r="F95" i="5"/>
  <c r="E96" i="5"/>
  <c r="F96" i="5"/>
  <c r="E99" i="5"/>
  <c r="F99" i="5"/>
  <c r="E100" i="5"/>
  <c r="F100" i="5"/>
  <c r="E103" i="5"/>
  <c r="F103" i="5"/>
  <c r="E104" i="5"/>
  <c r="F104" i="5"/>
  <c r="E107" i="5"/>
  <c r="F107" i="5"/>
  <c r="E108" i="5"/>
  <c r="F108" i="5"/>
  <c r="E111" i="5"/>
  <c r="F111" i="5"/>
  <c r="E112" i="5"/>
  <c r="F112" i="5"/>
  <c r="E115" i="5"/>
  <c r="F115" i="5"/>
  <c r="E116" i="5"/>
  <c r="F116" i="5"/>
  <c r="E119" i="5"/>
  <c r="F119" i="5"/>
  <c r="E120" i="5"/>
  <c r="F120" i="5"/>
  <c r="E123" i="5"/>
  <c r="F123" i="5"/>
  <c r="E124" i="5"/>
  <c r="F124" i="5"/>
  <c r="E127" i="5"/>
  <c r="F127" i="5"/>
  <c r="E128" i="5"/>
  <c r="E131" i="5"/>
  <c r="F131" i="5"/>
  <c r="E132" i="5"/>
  <c r="F132" i="5"/>
  <c r="E135" i="5"/>
  <c r="F135" i="5"/>
  <c r="E136" i="5"/>
  <c r="F136" i="5"/>
  <c r="E139" i="5"/>
  <c r="F139" i="5"/>
  <c r="E140" i="5"/>
  <c r="F140" i="5"/>
  <c r="F143" i="5"/>
  <c r="E144" i="5"/>
  <c r="F144" i="5"/>
  <c r="F147" i="5"/>
  <c r="E148" i="5"/>
  <c r="F148" i="5"/>
  <c r="F151" i="5"/>
  <c r="E152" i="5"/>
  <c r="F152" i="5"/>
  <c r="E157" i="5"/>
  <c r="F157" i="5"/>
  <c r="E158" i="5"/>
  <c r="F158" i="5"/>
  <c r="E161" i="5"/>
  <c r="F161" i="5"/>
  <c r="E162" i="5"/>
  <c r="F162" i="5"/>
  <c r="E165" i="5"/>
  <c r="F165" i="5"/>
  <c r="E166" i="5"/>
  <c r="F166" i="5"/>
  <c r="E169" i="5"/>
  <c r="F169" i="5"/>
  <c r="E170" i="5"/>
  <c r="F170" i="5"/>
  <c r="E173" i="5"/>
  <c r="F173" i="5"/>
  <c r="E174" i="5"/>
  <c r="F174" i="5"/>
  <c r="F177" i="5"/>
  <c r="E178" i="5"/>
  <c r="F178" i="5"/>
  <c r="E181" i="5"/>
  <c r="F181" i="5"/>
  <c r="E182" i="5"/>
  <c r="F182" i="5"/>
  <c r="E185" i="5"/>
  <c r="F185" i="5"/>
  <c r="E186" i="5"/>
  <c r="F186" i="5"/>
  <c r="F189" i="5"/>
  <c r="E190" i="5"/>
  <c r="F190" i="5"/>
  <c r="E193" i="5"/>
  <c r="F193" i="5"/>
  <c r="E194" i="5"/>
  <c r="E197" i="5"/>
  <c r="F197" i="5"/>
  <c r="E198" i="5"/>
  <c r="F198" i="5"/>
  <c r="E201" i="5"/>
  <c r="F201" i="5"/>
  <c r="E202" i="5"/>
  <c r="F202" i="5"/>
  <c r="E205" i="5"/>
  <c r="F205" i="5"/>
  <c r="E206" i="5"/>
  <c r="E209" i="5"/>
  <c r="F209" i="5"/>
  <c r="E210" i="5"/>
  <c r="F210" i="5"/>
  <c r="E215" i="5"/>
  <c r="F215" i="5"/>
  <c r="E216" i="5"/>
  <c r="F216" i="5"/>
  <c r="E219" i="5"/>
  <c r="F219" i="5"/>
  <c r="E220" i="5"/>
  <c r="F220" i="5"/>
  <c r="F223" i="5"/>
  <c r="E224" i="5"/>
  <c r="F224" i="5"/>
  <c r="F227" i="5"/>
  <c r="E228" i="5"/>
  <c r="F228" i="5"/>
  <c r="F231" i="5"/>
  <c r="E232" i="5"/>
  <c r="F232" i="5"/>
  <c r="E5" i="4"/>
  <c r="F5" i="4"/>
  <c r="E6" i="4"/>
  <c r="F6" i="4"/>
  <c r="E9" i="4"/>
  <c r="F9" i="4"/>
  <c r="E10" i="4"/>
  <c r="F10" i="4"/>
  <c r="E13" i="4"/>
  <c r="F13" i="4"/>
  <c r="E14" i="4"/>
  <c r="F14" i="4"/>
  <c r="E17" i="4"/>
  <c r="F17" i="4"/>
  <c r="E18" i="4"/>
  <c r="F18" i="4"/>
  <c r="E21" i="4"/>
  <c r="F21" i="4"/>
  <c r="E22" i="4"/>
  <c r="F22" i="4"/>
  <c r="E25" i="4"/>
  <c r="F25" i="4"/>
  <c r="E26" i="4"/>
  <c r="F26" i="4"/>
  <c r="E29" i="4"/>
  <c r="F29" i="4"/>
  <c r="E30" i="4"/>
  <c r="F30" i="4"/>
  <c r="E33" i="4"/>
  <c r="F33" i="4"/>
  <c r="E34" i="4"/>
  <c r="F34" i="4"/>
  <c r="E37" i="4"/>
  <c r="F37" i="4"/>
  <c r="E38" i="4"/>
  <c r="F38" i="4"/>
  <c r="E41" i="4"/>
  <c r="F41" i="4"/>
  <c r="E42" i="4"/>
  <c r="F42" i="4"/>
  <c r="E47" i="4"/>
  <c r="F47" i="4"/>
  <c r="D48" i="4"/>
  <c r="F48" i="4"/>
  <c r="E51" i="4"/>
  <c r="F51" i="4"/>
  <c r="E52" i="4"/>
  <c r="F52" i="4"/>
  <c r="E55" i="4"/>
  <c r="F55" i="4"/>
  <c r="E56" i="4"/>
  <c r="F56" i="4"/>
  <c r="E59" i="4"/>
  <c r="F59" i="4"/>
  <c r="E60" i="4"/>
  <c r="F60" i="4"/>
  <c r="E63" i="4"/>
  <c r="F63" i="4"/>
  <c r="E64" i="4"/>
  <c r="F64" i="4"/>
  <c r="E67" i="4"/>
  <c r="F67" i="4"/>
  <c r="E68" i="4"/>
  <c r="F68" i="4"/>
  <c r="E71" i="4"/>
  <c r="F71" i="4"/>
  <c r="E72" i="4"/>
  <c r="F72" i="4"/>
  <c r="E75" i="4"/>
  <c r="F75" i="4"/>
  <c r="E76" i="4"/>
  <c r="F76" i="4"/>
  <c r="E79" i="4"/>
  <c r="F79" i="4"/>
  <c r="E80" i="4"/>
  <c r="F80" i="4"/>
  <c r="E83" i="4"/>
  <c r="F83" i="4"/>
  <c r="E84" i="4"/>
  <c r="F84" i="4"/>
  <c r="E87" i="4"/>
  <c r="F87" i="4"/>
  <c r="E88" i="4"/>
  <c r="F88" i="4"/>
  <c r="E91" i="4"/>
  <c r="F91" i="4"/>
  <c r="E92" i="4"/>
  <c r="F92" i="4"/>
  <c r="E95" i="4"/>
  <c r="F95" i="4"/>
  <c r="E96" i="4"/>
  <c r="F96" i="4"/>
  <c r="E99" i="4"/>
  <c r="F99" i="4"/>
  <c r="E100" i="4"/>
  <c r="F100" i="4"/>
  <c r="E103" i="4"/>
  <c r="F103" i="4"/>
  <c r="E104" i="4"/>
  <c r="F104" i="4"/>
  <c r="E107" i="4"/>
  <c r="F107" i="4"/>
  <c r="E108" i="4"/>
  <c r="F108" i="4"/>
  <c r="E111" i="4"/>
  <c r="F111" i="4"/>
  <c r="E112" i="4"/>
  <c r="F112" i="4"/>
  <c r="E115" i="4"/>
  <c r="F115" i="4"/>
  <c r="E116" i="4"/>
  <c r="F116" i="4"/>
  <c r="E119" i="4"/>
  <c r="F119" i="4"/>
  <c r="E120" i="4"/>
  <c r="F120" i="4"/>
  <c r="E123" i="4"/>
  <c r="F123" i="4"/>
  <c r="E124" i="4"/>
  <c r="F124" i="4"/>
  <c r="E127" i="4"/>
  <c r="F127" i="4"/>
  <c r="E128" i="4"/>
  <c r="F128" i="4"/>
  <c r="E131" i="4"/>
  <c r="F131" i="4"/>
  <c r="E132" i="4"/>
  <c r="F132" i="4"/>
  <c r="E135" i="4"/>
  <c r="F135" i="4"/>
  <c r="E136" i="4"/>
  <c r="F136" i="4"/>
  <c r="E139" i="4"/>
  <c r="F139" i="4"/>
  <c r="E140" i="4"/>
  <c r="F140" i="4"/>
  <c r="E143" i="4"/>
  <c r="F143" i="4"/>
  <c r="E144" i="4"/>
  <c r="F144" i="4"/>
  <c r="E147" i="4"/>
  <c r="F147" i="4"/>
  <c r="E148" i="4"/>
  <c r="F148" i="4"/>
  <c r="E151" i="4"/>
  <c r="F151" i="4"/>
  <c r="E152" i="4"/>
  <c r="F152" i="4"/>
  <c r="E157" i="4"/>
  <c r="F157" i="4"/>
  <c r="E158" i="4"/>
  <c r="F158" i="4"/>
  <c r="E161" i="4"/>
  <c r="F161" i="4"/>
  <c r="F162" i="4"/>
  <c r="E165" i="4"/>
  <c r="F165" i="4"/>
  <c r="F166" i="4"/>
  <c r="E169" i="4"/>
  <c r="F169" i="4"/>
  <c r="E170" i="4"/>
  <c r="F170" i="4"/>
  <c r="E173" i="4"/>
  <c r="F173" i="4"/>
  <c r="E174" i="4"/>
  <c r="F174" i="4"/>
  <c r="E177" i="4"/>
  <c r="F177" i="4"/>
  <c r="E178" i="4"/>
  <c r="F178" i="4"/>
  <c r="E181" i="4"/>
  <c r="F181" i="4"/>
  <c r="E182" i="4"/>
  <c r="F182" i="4"/>
  <c r="E185" i="4"/>
  <c r="F185" i="4"/>
  <c r="E186" i="4"/>
  <c r="F186" i="4"/>
  <c r="E189" i="4"/>
  <c r="F189" i="4"/>
  <c r="E190" i="4"/>
  <c r="F190" i="4"/>
  <c r="E193" i="4"/>
  <c r="F193" i="4"/>
  <c r="E194" i="4"/>
  <c r="F194" i="4"/>
  <c r="E197" i="4"/>
  <c r="F197" i="4"/>
  <c r="E198" i="4"/>
  <c r="F198" i="4"/>
  <c r="E201" i="4"/>
  <c r="F201" i="4"/>
  <c r="E202" i="4"/>
  <c r="F202" i="4"/>
  <c r="E205" i="4"/>
  <c r="F205" i="4"/>
  <c r="E206" i="4"/>
  <c r="F206" i="4"/>
  <c r="E209" i="4"/>
  <c r="F209" i="4"/>
  <c r="E210" i="4"/>
  <c r="F210" i="4"/>
  <c r="E215" i="4"/>
  <c r="F215" i="4"/>
  <c r="E216" i="4"/>
  <c r="F216" i="4"/>
  <c r="E219" i="4"/>
  <c r="F219" i="4"/>
  <c r="E220" i="4"/>
  <c r="F220" i="4"/>
  <c r="E223" i="4"/>
  <c r="F223" i="4"/>
  <c r="E224" i="4"/>
  <c r="F224" i="4"/>
  <c r="E227" i="4"/>
  <c r="F227" i="4"/>
  <c r="E228" i="4"/>
  <c r="F228" i="4"/>
  <c r="E231" i="4"/>
  <c r="F231" i="4"/>
  <c r="E232" i="4"/>
  <c r="F232" i="4"/>
  <c r="D5" i="3"/>
  <c r="E5" i="3"/>
  <c r="F5" i="3"/>
  <c r="E6" i="3"/>
  <c r="F6" i="3"/>
  <c r="D9" i="3"/>
  <c r="E9" i="3"/>
  <c r="F9" i="3"/>
  <c r="E10" i="3"/>
  <c r="F10" i="3"/>
  <c r="D13" i="3"/>
  <c r="E13" i="3"/>
  <c r="F13" i="3"/>
  <c r="E14" i="3"/>
  <c r="F14" i="3"/>
  <c r="D17" i="3"/>
  <c r="E17" i="3"/>
  <c r="F17" i="3"/>
  <c r="E18" i="3"/>
  <c r="F18" i="3"/>
  <c r="D21" i="3"/>
  <c r="E21" i="3"/>
  <c r="F21" i="3"/>
  <c r="E22" i="3"/>
  <c r="F22" i="3"/>
  <c r="D25" i="3"/>
  <c r="E25" i="3"/>
  <c r="F25" i="3"/>
  <c r="E26" i="3"/>
  <c r="F26" i="3"/>
  <c r="D29" i="3"/>
  <c r="E29" i="3"/>
  <c r="F29" i="3"/>
  <c r="E30" i="3"/>
  <c r="F30" i="3"/>
  <c r="D33" i="3"/>
  <c r="E33" i="3"/>
  <c r="F33" i="3"/>
  <c r="E34" i="3"/>
  <c r="F34" i="3"/>
  <c r="D37" i="3"/>
  <c r="E37" i="3"/>
  <c r="F37" i="3"/>
  <c r="E38" i="3"/>
  <c r="F38" i="3"/>
  <c r="D41" i="3"/>
  <c r="E41" i="3"/>
  <c r="F41" i="3"/>
  <c r="E42" i="3"/>
  <c r="F42" i="3"/>
  <c r="D47" i="3"/>
  <c r="E47" i="3"/>
  <c r="F47" i="3"/>
  <c r="D48" i="3"/>
  <c r="E48" i="3"/>
  <c r="F48" i="3"/>
  <c r="D51" i="3"/>
  <c r="E51" i="3"/>
  <c r="F51" i="3"/>
  <c r="E52" i="3"/>
  <c r="F52" i="3"/>
  <c r="D55" i="3"/>
  <c r="E55" i="3"/>
  <c r="F55" i="3"/>
  <c r="E56" i="3"/>
  <c r="F56" i="3"/>
  <c r="D59" i="3"/>
  <c r="E59" i="3"/>
  <c r="F59" i="3"/>
  <c r="E60" i="3"/>
  <c r="F60" i="3"/>
  <c r="E63" i="3"/>
  <c r="F63" i="3"/>
  <c r="E64" i="3"/>
  <c r="F64" i="3"/>
  <c r="E67" i="3"/>
  <c r="F67" i="3"/>
  <c r="E68" i="3"/>
  <c r="F68" i="3"/>
  <c r="E71" i="3"/>
  <c r="F71" i="3"/>
  <c r="E72" i="3"/>
  <c r="F72" i="3"/>
  <c r="D75" i="3"/>
  <c r="E75" i="3"/>
  <c r="F75" i="3"/>
  <c r="E76" i="3"/>
  <c r="F76" i="3"/>
  <c r="E79" i="3"/>
  <c r="F79" i="3"/>
  <c r="E80" i="3"/>
  <c r="F80" i="3"/>
  <c r="D83" i="3"/>
  <c r="E83" i="3"/>
  <c r="F83" i="3"/>
  <c r="E84" i="3"/>
  <c r="F84" i="3"/>
  <c r="E87" i="3"/>
  <c r="F87" i="3"/>
  <c r="E88" i="3"/>
  <c r="F88" i="3"/>
  <c r="D91" i="3"/>
  <c r="E91" i="3"/>
  <c r="F91" i="3"/>
  <c r="E92" i="3"/>
  <c r="F92" i="3"/>
  <c r="D95" i="3"/>
  <c r="E95" i="3"/>
  <c r="F95" i="3"/>
  <c r="E96" i="3"/>
  <c r="F96" i="3"/>
  <c r="D99" i="3"/>
  <c r="E99" i="3"/>
  <c r="F99" i="3"/>
  <c r="E100" i="3"/>
  <c r="F100" i="3"/>
  <c r="D103" i="3"/>
  <c r="E103" i="3"/>
  <c r="F103" i="3"/>
  <c r="E104" i="3"/>
  <c r="F104" i="3"/>
  <c r="D107" i="3"/>
  <c r="E107" i="3"/>
  <c r="F107" i="3"/>
  <c r="E108" i="3"/>
  <c r="F108" i="3"/>
  <c r="D111" i="3"/>
  <c r="E111" i="3"/>
  <c r="F111" i="3"/>
  <c r="E112" i="3"/>
  <c r="F112" i="3"/>
  <c r="D115" i="3"/>
  <c r="E115" i="3"/>
  <c r="F115" i="3"/>
  <c r="E116" i="3"/>
  <c r="F116" i="3"/>
  <c r="D119" i="3"/>
  <c r="E119" i="3"/>
  <c r="F119" i="3"/>
  <c r="E120" i="3"/>
  <c r="F120" i="3"/>
  <c r="D123" i="3"/>
  <c r="E123" i="3"/>
  <c r="F123" i="3"/>
  <c r="E124" i="3"/>
  <c r="F124" i="3"/>
  <c r="D127" i="3"/>
  <c r="E127" i="3"/>
  <c r="F127" i="3"/>
  <c r="E128" i="3"/>
  <c r="F128" i="3"/>
  <c r="E131" i="3"/>
  <c r="F131" i="3"/>
  <c r="E132" i="3"/>
  <c r="F132" i="3"/>
  <c r="D135" i="3"/>
  <c r="E135" i="3"/>
  <c r="F135" i="3"/>
  <c r="E136" i="3"/>
  <c r="F136" i="3"/>
  <c r="D139" i="3"/>
  <c r="E139" i="3"/>
  <c r="F139" i="3"/>
  <c r="E140" i="3"/>
  <c r="F140" i="3"/>
  <c r="E143" i="3"/>
  <c r="F143" i="3"/>
  <c r="E144" i="3"/>
  <c r="F144" i="3"/>
  <c r="D147" i="3"/>
  <c r="E147" i="3"/>
  <c r="F147" i="3"/>
  <c r="E148" i="3"/>
  <c r="F148" i="3"/>
  <c r="D151" i="3"/>
  <c r="E151" i="3"/>
  <c r="F151" i="3"/>
  <c r="E152" i="3"/>
  <c r="F152" i="3"/>
  <c r="D157" i="3"/>
  <c r="E157" i="3"/>
  <c r="F157" i="3"/>
  <c r="E158" i="3"/>
  <c r="F158" i="3"/>
  <c r="D161" i="3"/>
  <c r="E161" i="3"/>
  <c r="F161" i="3"/>
  <c r="E162" i="3"/>
  <c r="F162" i="3"/>
  <c r="D165" i="3"/>
  <c r="E165" i="3"/>
  <c r="F165" i="3"/>
  <c r="E166" i="3"/>
  <c r="F166" i="3"/>
  <c r="E169" i="3"/>
  <c r="F169" i="3"/>
  <c r="E170" i="3"/>
  <c r="F170" i="3"/>
  <c r="E173" i="3"/>
  <c r="F173" i="3"/>
  <c r="E174" i="3"/>
  <c r="F174" i="3"/>
  <c r="D177" i="3"/>
  <c r="E177" i="3"/>
  <c r="F177" i="3"/>
  <c r="E178" i="3"/>
  <c r="F178" i="3"/>
  <c r="E181" i="3"/>
  <c r="F181" i="3"/>
  <c r="E182" i="3"/>
  <c r="F182" i="3"/>
  <c r="D185" i="3"/>
  <c r="E185" i="3"/>
  <c r="F185" i="3"/>
  <c r="E186" i="3"/>
  <c r="F186" i="3"/>
  <c r="D189" i="3"/>
  <c r="E189" i="3"/>
  <c r="F189" i="3"/>
  <c r="E190" i="3"/>
  <c r="F190" i="3"/>
  <c r="D193" i="3"/>
  <c r="E193" i="3"/>
  <c r="F193" i="3"/>
  <c r="E194" i="3"/>
  <c r="F194" i="3"/>
  <c r="D197" i="3"/>
  <c r="E197" i="3"/>
  <c r="F197" i="3"/>
  <c r="E198" i="3"/>
  <c r="F198" i="3"/>
  <c r="D201" i="3"/>
  <c r="E201" i="3"/>
  <c r="F201" i="3"/>
  <c r="E202" i="3"/>
  <c r="F202" i="3"/>
  <c r="D205" i="3"/>
  <c r="E205" i="3"/>
  <c r="F205" i="3"/>
  <c r="E206" i="3"/>
  <c r="F206" i="3"/>
  <c r="D209" i="3"/>
  <c r="E209" i="3"/>
  <c r="F209" i="3"/>
  <c r="E210" i="3"/>
  <c r="F210" i="3"/>
  <c r="E215" i="3"/>
  <c r="F215" i="3"/>
  <c r="E216" i="3"/>
  <c r="F216" i="3"/>
  <c r="E219" i="3"/>
  <c r="F219" i="3"/>
  <c r="E220" i="3"/>
  <c r="F220" i="3"/>
  <c r="E223" i="3"/>
  <c r="F223" i="3"/>
  <c r="E224" i="3"/>
  <c r="F224" i="3"/>
  <c r="E227" i="3"/>
  <c r="F227" i="3"/>
  <c r="E228" i="3"/>
  <c r="F228" i="3"/>
  <c r="D231" i="3"/>
  <c r="E231" i="3"/>
  <c r="F231" i="3"/>
  <c r="E232" i="3"/>
  <c r="F232" i="3"/>
  <c r="E5" i="2"/>
  <c r="F5" i="2"/>
  <c r="E6" i="2"/>
  <c r="F6" i="2"/>
  <c r="E9" i="2"/>
  <c r="F9" i="2"/>
  <c r="F10" i="2"/>
  <c r="E13" i="2"/>
  <c r="F13" i="2"/>
  <c r="F14" i="2"/>
  <c r="E17" i="2"/>
  <c r="F17" i="2"/>
  <c r="F18" i="2"/>
  <c r="E21" i="2"/>
  <c r="F21" i="2"/>
  <c r="F22" i="2"/>
  <c r="E25" i="2"/>
  <c r="F25" i="2"/>
  <c r="E26" i="2"/>
  <c r="F26" i="2"/>
  <c r="E29" i="2"/>
  <c r="F29" i="2"/>
  <c r="F30" i="2"/>
  <c r="E33" i="2"/>
  <c r="F33" i="2"/>
  <c r="F34" i="2"/>
  <c r="E37" i="2"/>
  <c r="F37" i="2"/>
  <c r="E38" i="2"/>
  <c r="F38" i="2"/>
  <c r="E41" i="2"/>
  <c r="F41" i="2"/>
  <c r="F42" i="2"/>
  <c r="E47" i="2"/>
  <c r="F47" i="2"/>
  <c r="E48" i="2"/>
  <c r="F48" i="2"/>
  <c r="E51" i="2"/>
  <c r="F51" i="2"/>
  <c r="F52" i="2"/>
  <c r="E55" i="2"/>
  <c r="F55" i="2"/>
  <c r="F56" i="2"/>
  <c r="E59" i="2"/>
  <c r="F59" i="2"/>
  <c r="F60" i="2"/>
  <c r="E63" i="2"/>
  <c r="F63" i="2"/>
  <c r="F64" i="2"/>
  <c r="E67" i="2"/>
  <c r="F67" i="2"/>
  <c r="F68" i="2"/>
  <c r="E71" i="2"/>
  <c r="F71" i="2"/>
  <c r="F72" i="2"/>
  <c r="E75" i="2"/>
  <c r="F75" i="2"/>
  <c r="F76" i="2"/>
  <c r="E79" i="2"/>
  <c r="F79" i="2"/>
  <c r="E80" i="2"/>
  <c r="F80" i="2"/>
  <c r="E83" i="2"/>
  <c r="F83" i="2"/>
  <c r="E84" i="2"/>
  <c r="F84" i="2"/>
  <c r="E87" i="2"/>
  <c r="F87" i="2"/>
  <c r="E88" i="2"/>
  <c r="F88" i="2"/>
  <c r="E91" i="2"/>
  <c r="F91" i="2"/>
  <c r="E92" i="2"/>
  <c r="F92" i="2"/>
  <c r="D95" i="2"/>
  <c r="E95" i="2"/>
  <c r="F95" i="2"/>
  <c r="E96" i="2"/>
  <c r="F96" i="2"/>
  <c r="E99" i="2"/>
  <c r="F99" i="2"/>
  <c r="E100" i="2"/>
  <c r="F100" i="2"/>
  <c r="E103" i="2"/>
  <c r="F103" i="2"/>
  <c r="E104" i="2"/>
  <c r="F104" i="2"/>
  <c r="E107" i="2"/>
  <c r="F107" i="2"/>
  <c r="F108" i="2"/>
  <c r="E111" i="2"/>
  <c r="F111" i="2"/>
  <c r="E112" i="2"/>
  <c r="F112" i="2"/>
  <c r="E115" i="2"/>
  <c r="F115" i="2"/>
  <c r="E116" i="2"/>
  <c r="F116" i="2"/>
  <c r="E119" i="2"/>
  <c r="F119" i="2"/>
  <c r="E120" i="2"/>
  <c r="F120" i="2"/>
  <c r="E123" i="2"/>
  <c r="F123" i="2"/>
  <c r="F124" i="2"/>
  <c r="E127" i="2"/>
  <c r="F127" i="2"/>
  <c r="E128" i="2"/>
  <c r="F128" i="2"/>
  <c r="E131" i="2"/>
  <c r="F131" i="2"/>
  <c r="E132" i="2"/>
  <c r="F132" i="2"/>
  <c r="E135" i="2"/>
  <c r="F135" i="2"/>
  <c r="F136" i="2"/>
  <c r="E139" i="2"/>
  <c r="F139" i="2"/>
  <c r="F140" i="2"/>
  <c r="E143" i="2"/>
  <c r="F143" i="2"/>
  <c r="E144" i="2"/>
  <c r="F144" i="2"/>
  <c r="E147" i="2"/>
  <c r="F147" i="2"/>
  <c r="E148" i="2"/>
  <c r="F148" i="2"/>
  <c r="E151" i="2"/>
  <c r="F151" i="2"/>
  <c r="E152" i="2"/>
  <c r="F152" i="2"/>
  <c r="E157" i="2"/>
  <c r="F157" i="2"/>
  <c r="E158" i="2"/>
  <c r="F158" i="2"/>
  <c r="E161" i="2"/>
  <c r="F161" i="2"/>
  <c r="E162" i="2"/>
  <c r="F162" i="2"/>
  <c r="E165" i="2"/>
  <c r="F165" i="2"/>
  <c r="E166" i="2"/>
  <c r="F166" i="2"/>
  <c r="E169" i="2"/>
  <c r="F169" i="2"/>
  <c r="F170" i="2"/>
  <c r="E173" i="2"/>
  <c r="F173" i="2"/>
  <c r="F174" i="2"/>
  <c r="E177" i="2"/>
  <c r="F177" i="2"/>
  <c r="F178" i="2"/>
  <c r="E181" i="2"/>
  <c r="F181" i="2"/>
  <c r="F182" i="2"/>
  <c r="E185" i="2"/>
  <c r="F185" i="2"/>
  <c r="E186" i="2"/>
  <c r="F186" i="2"/>
  <c r="E189" i="2"/>
  <c r="F189" i="2"/>
  <c r="F190" i="2"/>
  <c r="E193" i="2"/>
  <c r="F193" i="2"/>
  <c r="F194" i="2"/>
  <c r="E197" i="2"/>
  <c r="F197" i="2"/>
  <c r="E198" i="2"/>
  <c r="F198" i="2"/>
  <c r="E201" i="2"/>
  <c r="F201" i="2"/>
  <c r="E202" i="2"/>
  <c r="F202" i="2"/>
  <c r="E205" i="2"/>
  <c r="F205" i="2"/>
  <c r="E206" i="2"/>
  <c r="F206" i="2"/>
  <c r="E209" i="2"/>
  <c r="F209" i="2"/>
  <c r="E210" i="2"/>
  <c r="F210" i="2"/>
  <c r="E215" i="2"/>
  <c r="F215" i="2"/>
  <c r="F216" i="2"/>
  <c r="E219" i="2"/>
  <c r="F219" i="2"/>
  <c r="F220" i="2"/>
  <c r="E223" i="2"/>
  <c r="F223" i="2"/>
  <c r="F224" i="2"/>
  <c r="E227" i="2"/>
  <c r="F227" i="2"/>
  <c r="F228" i="2"/>
  <c r="E231" i="2"/>
  <c r="F231" i="2"/>
  <c r="F232" i="2"/>
  <c r="D5" i="1"/>
  <c r="E5" i="1"/>
  <c r="F5" i="1"/>
  <c r="E6" i="1"/>
  <c r="F6" i="1"/>
  <c r="D9" i="1"/>
  <c r="E9" i="1"/>
  <c r="F9" i="1"/>
  <c r="E10" i="1"/>
  <c r="F10" i="1"/>
  <c r="D13" i="1"/>
  <c r="E13" i="1"/>
  <c r="F13" i="1"/>
  <c r="E14" i="1"/>
  <c r="F14" i="1"/>
  <c r="D17" i="1"/>
  <c r="E17" i="1"/>
  <c r="F17" i="1"/>
  <c r="E18" i="1"/>
  <c r="F18" i="1"/>
  <c r="D21" i="1"/>
  <c r="E21" i="1"/>
  <c r="F21" i="1"/>
  <c r="E22" i="1"/>
  <c r="F22" i="1"/>
  <c r="D25" i="1"/>
  <c r="E25" i="1"/>
  <c r="F25" i="1"/>
  <c r="E26" i="1"/>
  <c r="F26" i="1"/>
  <c r="D29" i="1"/>
  <c r="E29" i="1"/>
  <c r="F29" i="1"/>
  <c r="E30" i="1"/>
  <c r="F30" i="1"/>
  <c r="D33" i="1"/>
  <c r="E33" i="1"/>
  <c r="F33" i="1"/>
  <c r="E34" i="1"/>
  <c r="F34" i="1"/>
  <c r="D37" i="1"/>
  <c r="E37" i="1"/>
  <c r="F37" i="1"/>
  <c r="E38" i="1"/>
  <c r="F38" i="1"/>
  <c r="D41" i="1"/>
  <c r="E41" i="1"/>
  <c r="F41" i="1"/>
  <c r="E42" i="1"/>
  <c r="F42" i="1"/>
  <c r="D47" i="1"/>
  <c r="E47" i="1"/>
  <c r="F47" i="1"/>
  <c r="D48" i="1"/>
  <c r="E48" i="1"/>
  <c r="F48" i="1"/>
  <c r="D51" i="1"/>
  <c r="E51" i="1"/>
  <c r="F51" i="1"/>
  <c r="E52" i="1"/>
  <c r="F52" i="1"/>
  <c r="D55" i="1"/>
  <c r="E55" i="1"/>
  <c r="F55" i="1"/>
  <c r="E56" i="1"/>
  <c r="F56" i="1"/>
  <c r="D59" i="1"/>
  <c r="E59" i="1"/>
  <c r="F59" i="1"/>
  <c r="E60" i="1"/>
  <c r="F60" i="1"/>
  <c r="E63" i="1"/>
  <c r="F63" i="1"/>
  <c r="E64" i="1"/>
  <c r="F64" i="1"/>
  <c r="E67" i="1"/>
  <c r="F67" i="1"/>
  <c r="E68" i="1"/>
  <c r="F68" i="1"/>
  <c r="E71" i="1"/>
  <c r="F71" i="1"/>
  <c r="E72" i="1"/>
  <c r="F72" i="1"/>
  <c r="D75" i="1"/>
  <c r="E75" i="1"/>
  <c r="F75" i="1"/>
  <c r="E76" i="1"/>
  <c r="F76" i="1"/>
  <c r="E79" i="1"/>
  <c r="F79" i="1"/>
  <c r="E80" i="1"/>
  <c r="F80" i="1"/>
  <c r="D83" i="1"/>
  <c r="E83" i="1"/>
  <c r="F83" i="1"/>
  <c r="E84" i="1"/>
  <c r="F84" i="1"/>
  <c r="E87" i="1"/>
  <c r="F87" i="1"/>
  <c r="E88" i="1"/>
  <c r="F88" i="1"/>
  <c r="D91" i="1"/>
  <c r="E91" i="1"/>
  <c r="F91" i="1"/>
  <c r="E92" i="1"/>
  <c r="F92" i="1"/>
  <c r="D95" i="1"/>
  <c r="E95" i="1"/>
  <c r="F95" i="1"/>
  <c r="E96" i="1"/>
  <c r="F96" i="1"/>
  <c r="D99" i="1"/>
  <c r="E99" i="1"/>
  <c r="F99" i="1"/>
  <c r="E100" i="1"/>
  <c r="F100" i="1"/>
  <c r="D103" i="1"/>
  <c r="E103" i="1"/>
  <c r="F103" i="1"/>
  <c r="E104" i="1"/>
  <c r="F104" i="1"/>
  <c r="D107" i="1"/>
  <c r="E107" i="1"/>
  <c r="F107" i="1"/>
  <c r="E108" i="1"/>
  <c r="F108" i="1"/>
  <c r="D111" i="1"/>
  <c r="E111" i="1"/>
  <c r="F111" i="1"/>
  <c r="E112" i="1"/>
  <c r="F112" i="1"/>
  <c r="D115" i="1"/>
  <c r="E115" i="1"/>
  <c r="F115" i="1"/>
  <c r="E116" i="1"/>
  <c r="F116" i="1"/>
  <c r="D119" i="1"/>
  <c r="E119" i="1"/>
  <c r="F119" i="1"/>
  <c r="E120" i="1"/>
  <c r="F120" i="1"/>
  <c r="D123" i="1"/>
  <c r="E123" i="1"/>
  <c r="F123" i="1"/>
  <c r="E124" i="1"/>
  <c r="F124" i="1"/>
  <c r="D127" i="1"/>
  <c r="E127" i="1"/>
  <c r="F127" i="1"/>
  <c r="E128" i="1"/>
  <c r="F128" i="1"/>
  <c r="E131" i="1"/>
  <c r="F131" i="1"/>
  <c r="E132" i="1"/>
  <c r="F132" i="1"/>
  <c r="D135" i="1"/>
  <c r="E135" i="1"/>
  <c r="F135" i="1"/>
  <c r="E136" i="1"/>
  <c r="F136" i="1"/>
  <c r="D139" i="1"/>
  <c r="E139" i="1"/>
  <c r="F139" i="1"/>
  <c r="E140" i="1"/>
  <c r="F140" i="1"/>
  <c r="E143" i="1"/>
  <c r="F143" i="1"/>
  <c r="E144" i="1"/>
  <c r="F144" i="1"/>
  <c r="D147" i="1"/>
  <c r="E147" i="1"/>
  <c r="F147" i="1"/>
  <c r="E148" i="1"/>
  <c r="F148" i="1"/>
  <c r="D151" i="1"/>
  <c r="E151" i="1"/>
  <c r="F151" i="1"/>
  <c r="E152" i="1"/>
  <c r="F152" i="1"/>
  <c r="D157" i="1"/>
  <c r="E157" i="1"/>
  <c r="F157" i="1"/>
  <c r="E158" i="1"/>
  <c r="F158" i="1"/>
  <c r="D161" i="1"/>
  <c r="E161" i="1"/>
  <c r="F161" i="1"/>
  <c r="E162" i="1"/>
  <c r="F162" i="1"/>
  <c r="D165" i="1"/>
  <c r="E165" i="1"/>
  <c r="F165" i="1"/>
  <c r="E166" i="1"/>
  <c r="F166" i="1"/>
  <c r="E169" i="1"/>
  <c r="F169" i="1"/>
  <c r="E170" i="1"/>
  <c r="F170" i="1"/>
  <c r="E173" i="1"/>
  <c r="F173" i="1"/>
  <c r="E174" i="1"/>
  <c r="F174" i="1"/>
  <c r="D177" i="1"/>
  <c r="E177" i="1"/>
  <c r="F177" i="1"/>
  <c r="E178" i="1"/>
  <c r="F178" i="1"/>
  <c r="E181" i="1"/>
  <c r="F181" i="1"/>
  <c r="E182" i="1"/>
  <c r="F182" i="1"/>
  <c r="D185" i="1"/>
  <c r="E185" i="1"/>
  <c r="F185" i="1"/>
  <c r="E186" i="1"/>
  <c r="F186" i="1"/>
  <c r="D189" i="1"/>
  <c r="E189" i="1"/>
  <c r="F189" i="1"/>
  <c r="E190" i="1"/>
  <c r="F190" i="1"/>
  <c r="D193" i="1"/>
  <c r="E193" i="1"/>
  <c r="F193" i="1"/>
  <c r="E194" i="1"/>
  <c r="F194" i="1"/>
  <c r="D197" i="1"/>
  <c r="E197" i="1"/>
  <c r="F197" i="1"/>
  <c r="E198" i="1"/>
  <c r="F198" i="1"/>
  <c r="D201" i="1"/>
  <c r="E201" i="1"/>
  <c r="F201" i="1"/>
  <c r="E202" i="1"/>
  <c r="F202" i="1"/>
  <c r="D205" i="1"/>
  <c r="E205" i="1"/>
  <c r="F205" i="1"/>
  <c r="E206" i="1"/>
  <c r="F206" i="1"/>
  <c r="D209" i="1"/>
  <c r="E209" i="1"/>
  <c r="F209" i="1"/>
  <c r="E210" i="1"/>
  <c r="F210" i="1"/>
  <c r="E215" i="1"/>
  <c r="F215" i="1"/>
  <c r="E216" i="1"/>
  <c r="F216" i="1"/>
  <c r="E219" i="1"/>
  <c r="F219" i="1"/>
  <c r="E220" i="1"/>
  <c r="F220" i="1"/>
  <c r="E223" i="1"/>
  <c r="F223" i="1"/>
  <c r="E224" i="1"/>
  <c r="F224" i="1"/>
  <c r="E227" i="1"/>
  <c r="F227" i="1"/>
  <c r="E228" i="1"/>
  <c r="F228" i="1"/>
  <c r="D231" i="1"/>
  <c r="E231" i="1"/>
  <c r="F231" i="1"/>
  <c r="E232" i="1"/>
  <c r="F232" i="1"/>
</calcChain>
</file>

<file path=xl/sharedStrings.xml><?xml version="1.0" encoding="utf-8"?>
<sst xmlns="http://schemas.openxmlformats.org/spreadsheetml/2006/main" count="2554" uniqueCount="75">
  <si>
    <t>Element</t>
  </si>
  <si>
    <t>Term</t>
  </si>
  <si>
    <t>Level 1- Ineffective</t>
  </si>
  <si>
    <t>Level 2 - Proficient</t>
  </si>
  <si>
    <t>Level 3 - Advanced</t>
  </si>
  <si>
    <t>n</t>
  </si>
  <si>
    <t>2 Lesson Plans and Student Needs</t>
  </si>
  <si>
    <t>3 Develops Standards-Based Lesson PlansCAEP R1.2, InTASC 7, ISTE 2.5, RISE 1.3</t>
  </si>
  <si>
    <t>4 Objectives</t>
  </si>
  <si>
    <t>5 Instructional Strategies</t>
  </si>
  <si>
    <t>6 Formative Checks</t>
  </si>
  <si>
    <t>7 Connections to Prior Learning</t>
  </si>
  <si>
    <t>8 Creates Objective-Driven Assessments</t>
  </si>
  <si>
    <t>9 Tracks Student Data CAEP R1.3, InTASC 6, ISTE 2.7, RISE 1.5</t>
  </si>
  <si>
    <t>10 Analyzing Data</t>
  </si>
  <si>
    <t>12 Activity Design and Objectives</t>
  </si>
  <si>
    <t>13 Checks for Understanding</t>
  </si>
  <si>
    <t>14 Lesson Closure</t>
  </si>
  <si>
    <t>15 Demonstrates and Clearly Communicates Content Knowledge to StudentsCAEP R1.2, InTASC 4, RISE 2.2</t>
  </si>
  <si>
    <t>16 Content Vocabulary</t>
  </si>
  <si>
    <t>17 Response to Questions</t>
  </si>
  <si>
    <t>18 Engages Students in Academic Content</t>
  </si>
  <si>
    <t>19 Wait Time</t>
  </si>
  <si>
    <t>20 Student-to-Student Interaction</t>
  </si>
  <si>
    <t>21 Completion and Quality of Student Work</t>
  </si>
  <si>
    <t>22 Modification Strategies (As Needed)</t>
  </si>
  <si>
    <t>23 Pacing</t>
  </si>
  <si>
    <t>24 Reacting to Situations</t>
  </si>
  <si>
    <t>26 Student Input</t>
  </si>
  <si>
    <t>27 Asking Questions</t>
  </si>
  <si>
    <t>28 Maximizes Instructional TimeCAEP R1.1, InTASC 3, RISE 2.7</t>
  </si>
  <si>
    <t>29 Transitions</t>
  </si>
  <si>
    <t>30 Preparing Materials</t>
  </si>
  <si>
    <t>31 Keeping Students Engaged</t>
  </si>
  <si>
    <t>32 Timing of Lesson/Instruction</t>
  </si>
  <si>
    <t>33 Creates Classroom Culture of Respect CAEP R1.1, InTASC 3, RISE 2.8</t>
  </si>
  <si>
    <t>34 Sets High Expectations for Academic SuccessCAEP R1.1, InTASC 3, RISE 2.9</t>
  </si>
  <si>
    <t>35 Feedback to Students</t>
  </si>
  <si>
    <t>36 Use of Praise</t>
  </si>
  <si>
    <t>37 Quality of Student Work</t>
  </si>
  <si>
    <t>39 Relationships with School Staff</t>
  </si>
  <si>
    <t>40 School Community</t>
  </si>
  <si>
    <t>41 Collaborates with Peers/Cooperating TeacherCAEP R1.4, InTASC 10, ISTE 2.4, RISE 3.2</t>
  </si>
  <si>
    <t>42 Feedback</t>
  </si>
  <si>
    <t>43 Response to Feedback</t>
  </si>
  <si>
    <t>44 Planning with Cooperating Teacher</t>
  </si>
  <si>
    <t>45 Seeks Professional Skills and KnowledgeCAEP R1.4, InTASC 9, ISTE 2.1, RISE 3.3</t>
  </si>
  <si>
    <t>46 Reflection</t>
  </si>
  <si>
    <t>47 Professional Improvement</t>
  </si>
  <si>
    <t>48 Educational Research</t>
  </si>
  <si>
    <t>49 Differentiated Supports</t>
  </si>
  <si>
    <t>50 Engages Families in Student LearningCAEP R1.4, InTASC 10, RISE 3.5</t>
  </si>
  <si>
    <t>51 Understanding Families</t>
  </si>
  <si>
    <t>53 On-Time Arrival</t>
  </si>
  <si>
    <t>54 Policies and Procedures</t>
  </si>
  <si>
    <t>55 Respect</t>
  </si>
  <si>
    <t>25 Develops Higher-Level Understanding through Rigorous Instruction and WorkCAEP R1.2, InTASC 5, RISE 2.6</t>
  </si>
  <si>
    <t>Domain 1: Planning</t>
  </si>
  <si>
    <t>1 Utilizes Assessment Data to PlanCAEP R1.3, InTASC 6, ISTE 2.7, RISE 1.1</t>
  </si>
  <si>
    <t xml:space="preserve">Domain 2: Instruction </t>
  </si>
  <si>
    <t>11 Develops Student Understanding and Mastery of ObjectivesCAEP R1.2, InTASC 4, RISE 2.1</t>
  </si>
  <si>
    <t xml:space="preserve">Domain 3: Professionalism </t>
  </si>
  <si>
    <t>38 Attending Meetings</t>
  </si>
  <si>
    <t xml:space="preserve">Core Professionalism </t>
  </si>
  <si>
    <t>52 Attendance</t>
  </si>
  <si>
    <t>56 Overall Rating</t>
  </si>
  <si>
    <t>Spring 2026</t>
  </si>
  <si>
    <t>Fall 2025</t>
  </si>
  <si>
    <t>100% (1)</t>
  </si>
  <si>
    <t>--</t>
  </si>
  <si>
    <t>100% (4)</t>
  </si>
  <si>
    <t>75% (3)</t>
  </si>
  <si>
    <t>25% (1)</t>
  </si>
  <si>
    <t>50% (2)</t>
  </si>
  <si>
    <t>100% (6)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</si>
</sst>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b/>
      <u/>
      <sz val="16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/>
    </xf>
    <xf numFmtId="0" fontId="0" fillId="2" borderId="0" xfId="0" applyFill="1"/>
    <xf numFmtId="0" fontId="0" fillId="2" borderId="0" xfId="0" applyNumberFormat="1" applyFill="1" applyAlignment="1">
      <alignment horizontal="center"/>
    </xf>
    <xf numFmtId="9" fontId="0" fillId="2" borderId="0" xfId="0" applyNumberFormat="1" applyFill="1" applyAlignment="1">
      <alignment horizontal="center"/>
    </xf>
    <xf numFmtId="0" fontId="2" fillId="3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NumberFormat="1" applyFont="1" applyFill="1" applyAlignment="1">
      <alignment horizontal="center"/>
    </xf>
    <xf numFmtId="0" fontId="2" fillId="4" borderId="0" xfId="0" applyFont="1" applyFill="1"/>
    <xf numFmtId="0" fontId="0" fillId="4" borderId="0" xfId="0" applyFill="1"/>
    <xf numFmtId="0" fontId="0" fillId="4" borderId="0" xfId="0" applyNumberFormat="1" applyFill="1" applyAlignment="1">
      <alignment horizontal="center"/>
    </xf>
    <xf numFmtId="0" fontId="0" fillId="5" borderId="0" xfId="0" applyFill="1"/>
    <xf numFmtId="0" fontId="0" fillId="5" borderId="0" xfId="0" applyNumberFormat="1" applyFill="1" applyAlignment="1">
      <alignment horizontal="center"/>
    </xf>
    <xf numFmtId="9" fontId="0" fillId="5" borderId="0" xfId="0" applyNumberFormat="1" applyFill="1" applyAlignment="1">
      <alignment horizontal="center"/>
    </xf>
    <xf numFmtId="0" fontId="0" fillId="0" borderId="0" xfId="0" applyFill="1"/>
    <xf numFmtId="0" fontId="0" fillId="0" borderId="0" xfId="0" applyNumberFormat="1" applyFill="1" applyAlignment="1">
      <alignment horizontal="center"/>
    </xf>
    <xf numFmtId="0" fontId="2" fillId="6" borderId="0" xfId="0" applyFont="1" applyFill="1"/>
    <xf numFmtId="0" fontId="0" fillId="6" borderId="0" xfId="0" applyFill="1"/>
    <xf numFmtId="0" fontId="0" fillId="6" borderId="0" xfId="0" applyNumberFormat="1" applyFill="1" applyAlignment="1">
      <alignment horizontal="center"/>
    </xf>
    <xf numFmtId="0" fontId="0" fillId="7" borderId="0" xfId="0" applyFill="1"/>
    <xf numFmtId="0" fontId="0" fillId="7" borderId="0" xfId="0" applyNumberFormat="1" applyFill="1" applyAlignment="1">
      <alignment horizontal="center"/>
    </xf>
    <xf numFmtId="9" fontId="0" fillId="7" borderId="0" xfId="0" applyNumberFormat="1" applyFill="1" applyAlignment="1">
      <alignment horizontal="center"/>
    </xf>
    <xf numFmtId="0" fontId="2" fillId="8" borderId="0" xfId="0" applyFont="1" applyFill="1"/>
    <xf numFmtId="0" fontId="0" fillId="8" borderId="0" xfId="0" applyFill="1"/>
    <xf numFmtId="0" fontId="0" fillId="8" borderId="0" xfId="0" applyNumberFormat="1" applyFill="1" applyAlignment="1">
      <alignment horizontal="center"/>
    </xf>
    <xf numFmtId="0" fontId="0" fillId="9" borderId="0" xfId="0" applyFill="1"/>
    <xf numFmtId="0" fontId="0" fillId="9" borderId="0" xfId="0" applyNumberFormat="1" applyFill="1" applyAlignment="1">
      <alignment horizontal="center"/>
    </xf>
    <xf numFmtId="9" fontId="0" fillId="9" borderId="0" xfId="0" applyNumberFormat="1" applyFill="1" applyAlignment="1">
      <alignment horizontal="center"/>
    </xf>
    <xf numFmtId="0" fontId="0" fillId="9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7E18C13-158D-45A3-AD27-4CF43F72213A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f9544e08-40f3-44a0-9eb2-f080e6beefc4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3FC69-3F44-406B-9470-55FAACDAE2F8}">
  <sheetPr>
    <tabColor rgb="FFFF0000"/>
  </sheetPr>
  <dimension ref="A1:F233"/>
  <sheetViews>
    <sheetView workbookViewId="0">
      <selection activeCell="I220" sqref="I220"/>
    </sheetView>
  </sheetViews>
  <sheetFormatPr defaultRowHeight="15" x14ac:dyDescent="0.25"/>
  <cols>
    <col min="1" max="1" width="101.140625" customWidth="1"/>
    <col min="2" max="2" width="19.28515625" customWidth="1"/>
    <col min="3" max="3" width="12.5703125" style="2" customWidth="1"/>
    <col min="4" max="6" width="23.85546875" style="2" customWidth="1"/>
  </cols>
  <sheetData>
    <row r="1" spans="1:6" s="5" customFormat="1" ht="21" x14ac:dyDescent="0.35">
      <c r="A1" s="8" t="s">
        <v>0</v>
      </c>
      <c r="B1" s="9" t="s">
        <v>1</v>
      </c>
      <c r="C1" s="7" t="s">
        <v>5</v>
      </c>
      <c r="D1" s="7" t="s">
        <v>2</v>
      </c>
      <c r="E1" s="7" t="s">
        <v>3</v>
      </c>
      <c r="F1" s="7" t="s">
        <v>4</v>
      </c>
    </row>
    <row r="2" spans="1:6" s="5" customFormat="1" ht="18.75" x14ac:dyDescent="0.3">
      <c r="B2" s="6"/>
      <c r="C2" s="7"/>
      <c r="D2" s="7"/>
      <c r="E2" s="7"/>
      <c r="F2" s="7"/>
    </row>
    <row r="3" spans="1:6" s="1" customFormat="1" ht="18.75" x14ac:dyDescent="0.3">
      <c r="A3" s="13" t="s">
        <v>57</v>
      </c>
      <c r="B3" s="14"/>
      <c r="C3" s="15"/>
      <c r="D3" s="15"/>
      <c r="E3" s="15"/>
      <c r="F3" s="15"/>
    </row>
    <row r="4" spans="1:6" x14ac:dyDescent="0.25">
      <c r="A4" s="10" t="s">
        <v>58</v>
      </c>
      <c r="B4" s="10"/>
      <c r="C4" s="11"/>
      <c r="D4" s="11"/>
      <c r="E4" s="11"/>
      <c r="F4" s="11"/>
    </row>
    <row r="5" spans="1:6" x14ac:dyDescent="0.25">
      <c r="A5" s="10"/>
      <c r="B5" s="10" t="s">
        <v>66</v>
      </c>
      <c r="C5" s="11">
        <v>68</v>
      </c>
      <c r="D5" s="11" t="str">
        <f>TEXT(1/C5,"0%")&amp;" (1)"</f>
        <v>1% (1)</v>
      </c>
      <c r="E5" s="11" t="str">
        <f>TEXT(43/C5,"0%")&amp;" (43)"</f>
        <v>63% (43)</v>
      </c>
      <c r="F5" s="11" t="str">
        <f>TEXT(24/C5,"0%")&amp;" (24)"</f>
        <v>35% (24)</v>
      </c>
    </row>
    <row r="6" spans="1:6" x14ac:dyDescent="0.25">
      <c r="A6" s="10"/>
      <c r="B6" s="10" t="s">
        <v>67</v>
      </c>
      <c r="C6" s="11">
        <v>32</v>
      </c>
      <c r="D6" s="12">
        <v>0</v>
      </c>
      <c r="E6" s="11" t="str">
        <f>TEXT(17/C6,"0%")&amp;" (17)"</f>
        <v>53% (17)</v>
      </c>
      <c r="F6" s="11" t="str">
        <f>TEXT(15/C6,"0%")&amp;" (15)"</f>
        <v>47% (15)</v>
      </c>
    </row>
    <row r="7" spans="1:6" x14ac:dyDescent="0.25">
      <c r="A7" s="10"/>
      <c r="B7" s="10"/>
      <c r="C7" s="11"/>
      <c r="D7" s="11"/>
      <c r="E7" s="11"/>
      <c r="F7" s="11"/>
    </row>
    <row r="8" spans="1:6" x14ac:dyDescent="0.25">
      <c r="A8" t="s">
        <v>6</v>
      </c>
      <c r="C8" s="4"/>
      <c r="D8" s="4"/>
      <c r="E8" s="4"/>
      <c r="F8" s="4"/>
    </row>
    <row r="9" spans="1:6" x14ac:dyDescent="0.25">
      <c r="B9" t="s">
        <v>66</v>
      </c>
      <c r="C9" s="4">
        <v>68</v>
      </c>
      <c r="D9" s="4" t="str">
        <f>TEXT(1/C9,"0%")&amp;" (1)"</f>
        <v>1% (1)</v>
      </c>
      <c r="E9" s="4" t="str">
        <f>TEXT(25/C9,"0%")&amp;" (25)"</f>
        <v>37% (25)</v>
      </c>
      <c r="F9" s="4" t="str">
        <f>TEXT(42/C9,"0%")&amp;" (42)"</f>
        <v>62% (42)</v>
      </c>
    </row>
    <row r="10" spans="1:6" x14ac:dyDescent="0.25">
      <c r="B10" t="s">
        <v>67</v>
      </c>
      <c r="C10" s="4">
        <v>32</v>
      </c>
      <c r="D10" s="3">
        <v>0</v>
      </c>
      <c r="E10" s="4" t="str">
        <f>TEXT(8/C10,"0%")&amp;" (8)"</f>
        <v>25% (8)</v>
      </c>
      <c r="F10" s="4" t="str">
        <f>TEXT(24/C10,"0%")&amp;" (24)"</f>
        <v>75% (24)</v>
      </c>
    </row>
    <row r="11" spans="1:6" x14ac:dyDescent="0.25">
      <c r="C11" s="4"/>
      <c r="D11" s="4"/>
      <c r="E11" s="4"/>
      <c r="F11" s="4"/>
    </row>
    <row r="12" spans="1:6" x14ac:dyDescent="0.25">
      <c r="A12" s="10" t="s">
        <v>7</v>
      </c>
      <c r="B12" s="10"/>
      <c r="C12" s="11"/>
      <c r="D12" s="11"/>
      <c r="E12" s="11"/>
      <c r="F12" s="11"/>
    </row>
    <row r="13" spans="1:6" x14ac:dyDescent="0.25">
      <c r="A13" s="10"/>
      <c r="B13" s="10" t="s">
        <v>66</v>
      </c>
      <c r="C13" s="11">
        <v>68</v>
      </c>
      <c r="D13" s="11" t="str">
        <f>TEXT(1/C13,"0%")&amp;" (1)"</f>
        <v>1% (1)</v>
      </c>
      <c r="E13" s="11" t="str">
        <f>TEXT(21/C13,"0%")&amp;" (21)"</f>
        <v>31% (21)</v>
      </c>
      <c r="F13" s="11" t="str">
        <f>TEXT(46/C13,"0%")&amp;" (46)"</f>
        <v>68% (46)</v>
      </c>
    </row>
    <row r="14" spans="1:6" x14ac:dyDescent="0.25">
      <c r="A14" s="10"/>
      <c r="B14" s="10" t="s">
        <v>67</v>
      </c>
      <c r="C14" s="11">
        <v>32</v>
      </c>
      <c r="D14" s="12">
        <v>0</v>
      </c>
      <c r="E14" s="11" t="str">
        <f>TEXT(7/C14,"0%")&amp;" (7)"</f>
        <v>22% (7)</v>
      </c>
      <c r="F14" s="11" t="str">
        <f>TEXT(25/C14,"0%")&amp;" (25)"</f>
        <v>78% (25)</v>
      </c>
    </row>
    <row r="15" spans="1:6" x14ac:dyDescent="0.25">
      <c r="A15" s="10"/>
      <c r="B15" s="10"/>
      <c r="C15" s="11"/>
      <c r="D15" s="11"/>
      <c r="E15" s="11"/>
      <c r="F15" s="11"/>
    </row>
    <row r="16" spans="1:6" x14ac:dyDescent="0.25">
      <c r="A16" t="s">
        <v>8</v>
      </c>
      <c r="C16" s="4"/>
      <c r="D16" s="4"/>
      <c r="E16" s="4"/>
      <c r="F16" s="4"/>
    </row>
    <row r="17" spans="1:6" x14ac:dyDescent="0.25">
      <c r="B17" t="s">
        <v>66</v>
      </c>
      <c r="C17" s="4">
        <v>68</v>
      </c>
      <c r="D17" s="4" t="str">
        <f>TEXT(1/C17,"0%")&amp;" (1)"</f>
        <v>1% (1)</v>
      </c>
      <c r="E17" s="4" t="str">
        <f>TEXT(27/C17,"0%")&amp;" (27)"</f>
        <v>40% (27)</v>
      </c>
      <c r="F17" s="4" t="str">
        <f>TEXT(40/C17,"0%")&amp;" (40)"</f>
        <v>59% (40)</v>
      </c>
    </row>
    <row r="18" spans="1:6" x14ac:dyDescent="0.25">
      <c r="B18" t="s">
        <v>67</v>
      </c>
      <c r="C18" s="4">
        <v>32</v>
      </c>
      <c r="D18" s="3">
        <v>0</v>
      </c>
      <c r="E18" s="4" t="str">
        <f>TEXT(10/C18,"0%")&amp;" (10)"</f>
        <v>31% (10)</v>
      </c>
      <c r="F18" s="4" t="str">
        <f>TEXT(22/C18,"0%")&amp;" (22)"</f>
        <v>69% (22)</v>
      </c>
    </row>
    <row r="19" spans="1:6" x14ac:dyDescent="0.25">
      <c r="C19" s="4"/>
      <c r="D19" s="4"/>
      <c r="E19" s="4"/>
      <c r="F19" s="4"/>
    </row>
    <row r="20" spans="1:6" x14ac:dyDescent="0.25">
      <c r="A20" s="10" t="s">
        <v>9</v>
      </c>
      <c r="B20" s="10"/>
      <c r="C20" s="11"/>
      <c r="D20" s="11"/>
      <c r="E20" s="11"/>
      <c r="F20" s="11"/>
    </row>
    <row r="21" spans="1:6" x14ac:dyDescent="0.25">
      <c r="A21" s="10"/>
      <c r="B21" s="10" t="s">
        <v>66</v>
      </c>
      <c r="C21" s="11">
        <v>68</v>
      </c>
      <c r="D21" s="11" t="str">
        <f>TEXT(1/C21,"0%")&amp;" (1)"</f>
        <v>1% (1)</v>
      </c>
      <c r="E21" s="11" t="str">
        <f>TEXT(27/C21,"0%")&amp;" (27)"</f>
        <v>40% (27)</v>
      </c>
      <c r="F21" s="11" t="str">
        <f>TEXT(40/C21,"0%")&amp;" (40)"</f>
        <v>59% (40)</v>
      </c>
    </row>
    <row r="22" spans="1:6" x14ac:dyDescent="0.25">
      <c r="A22" s="10"/>
      <c r="B22" s="10" t="s">
        <v>67</v>
      </c>
      <c r="C22" s="11">
        <v>32</v>
      </c>
      <c r="D22" s="12">
        <v>0</v>
      </c>
      <c r="E22" s="11" t="str">
        <f>TEXT(8/C22,"0%")&amp;" (8)"</f>
        <v>25% (8)</v>
      </c>
      <c r="F22" s="11" t="str">
        <f>TEXT(24/C22,"0%")&amp;" (24)"</f>
        <v>75% (24)</v>
      </c>
    </row>
    <row r="23" spans="1:6" x14ac:dyDescent="0.25">
      <c r="A23" s="10"/>
      <c r="B23" s="10"/>
      <c r="C23" s="11"/>
      <c r="D23" s="11"/>
      <c r="E23" s="11"/>
      <c r="F23" s="11"/>
    </row>
    <row r="24" spans="1:6" x14ac:dyDescent="0.25">
      <c r="A24" t="s">
        <v>10</v>
      </c>
      <c r="C24" s="4"/>
      <c r="D24" s="4"/>
      <c r="E24" s="4"/>
      <c r="F24" s="4"/>
    </row>
    <row r="25" spans="1:6" x14ac:dyDescent="0.25">
      <c r="B25" t="s">
        <v>66</v>
      </c>
      <c r="C25" s="4">
        <v>68</v>
      </c>
      <c r="D25" s="4" t="str">
        <f>TEXT(1/C25,"0%")&amp;" (1)"</f>
        <v>1% (1)</v>
      </c>
      <c r="E25" s="4" t="str">
        <f>TEXT(33/C25,"0%")&amp;" (33)"</f>
        <v>49% (33)</v>
      </c>
      <c r="F25" s="4" t="str">
        <f>TEXT(34/C25,"0%")&amp;" (34)"</f>
        <v>50% (34)</v>
      </c>
    </row>
    <row r="26" spans="1:6" x14ac:dyDescent="0.25">
      <c r="B26" t="s">
        <v>67</v>
      </c>
      <c r="C26" s="4">
        <v>32</v>
      </c>
      <c r="D26" s="3">
        <v>0</v>
      </c>
      <c r="E26" s="4" t="str">
        <f>TEXT(13/C26,"0%")&amp;" (13)"</f>
        <v>41% (13)</v>
      </c>
      <c r="F26" s="4" t="str">
        <f>TEXT(19/C26,"0%")&amp;" (19)"</f>
        <v>59% (19)</v>
      </c>
    </row>
    <row r="27" spans="1:6" x14ac:dyDescent="0.25">
      <c r="C27" s="4"/>
      <c r="D27" s="4"/>
      <c r="E27" s="4"/>
      <c r="F27" s="4"/>
    </row>
    <row r="28" spans="1:6" x14ac:dyDescent="0.25">
      <c r="A28" s="10" t="s">
        <v>11</v>
      </c>
      <c r="B28" s="10"/>
      <c r="C28" s="11"/>
      <c r="D28" s="11"/>
      <c r="E28" s="11"/>
      <c r="F28" s="11"/>
    </row>
    <row r="29" spans="1:6" x14ac:dyDescent="0.25">
      <c r="A29" s="10"/>
      <c r="B29" s="10" t="s">
        <v>66</v>
      </c>
      <c r="C29" s="11">
        <v>68</v>
      </c>
      <c r="D29" s="11" t="str">
        <f>TEXT(1/C29,"0%")&amp;" (1)"</f>
        <v>1% (1)</v>
      </c>
      <c r="E29" s="11" t="str">
        <f>TEXT(23/C29,"0%")&amp;" (23)"</f>
        <v>34% (23)</v>
      </c>
      <c r="F29" s="11" t="str">
        <f>TEXT(44/C29,"0%")&amp;" (44)"</f>
        <v>65% (44)</v>
      </c>
    </row>
    <row r="30" spans="1:6" x14ac:dyDescent="0.25">
      <c r="A30" s="10"/>
      <c r="B30" s="10" t="s">
        <v>67</v>
      </c>
      <c r="C30" s="11">
        <v>32</v>
      </c>
      <c r="D30" s="12">
        <v>0</v>
      </c>
      <c r="E30" s="11" t="str">
        <f>TEXT(10/C30,"0%")&amp;" (10)"</f>
        <v>31% (10)</v>
      </c>
      <c r="F30" s="11" t="str">
        <f>TEXT(22/C30,"0%")&amp;" (22)"</f>
        <v>69% (22)</v>
      </c>
    </row>
    <row r="31" spans="1:6" x14ac:dyDescent="0.25">
      <c r="A31" s="10"/>
      <c r="B31" s="10"/>
      <c r="C31" s="11"/>
      <c r="D31" s="11"/>
      <c r="E31" s="11"/>
      <c r="F31" s="11"/>
    </row>
    <row r="32" spans="1:6" x14ac:dyDescent="0.25">
      <c r="A32" t="s">
        <v>12</v>
      </c>
      <c r="C32" s="4"/>
      <c r="D32" s="4"/>
      <c r="E32" s="4"/>
      <c r="F32" s="4"/>
    </row>
    <row r="33" spans="1:6" x14ac:dyDescent="0.25">
      <c r="B33" t="s">
        <v>66</v>
      </c>
      <c r="C33" s="4">
        <v>68</v>
      </c>
      <c r="D33" s="4" t="str">
        <f>TEXT(1/C33,"0%")&amp;" (1)"</f>
        <v>1% (1)</v>
      </c>
      <c r="E33" s="4" t="str">
        <f>TEXT(22/C33,"0%")&amp;" (22)"</f>
        <v>32% (22)</v>
      </c>
      <c r="F33" s="4" t="str">
        <f>TEXT(45/C33,"0%")&amp;" (45)"</f>
        <v>66% (45)</v>
      </c>
    </row>
    <row r="34" spans="1:6" x14ac:dyDescent="0.25">
      <c r="B34" t="s">
        <v>67</v>
      </c>
      <c r="C34" s="4">
        <v>32</v>
      </c>
      <c r="D34" s="3">
        <v>0</v>
      </c>
      <c r="E34" s="4" t="str">
        <f>TEXT(10/C34,"0%")&amp;" (10)"</f>
        <v>31% (10)</v>
      </c>
      <c r="F34" s="4" t="str">
        <f>TEXT(22/C34,"0%")&amp;" (22)"</f>
        <v>69% (22)</v>
      </c>
    </row>
    <row r="35" spans="1:6" x14ac:dyDescent="0.25">
      <c r="C35" s="4"/>
      <c r="D35" s="4"/>
      <c r="E35" s="4"/>
      <c r="F35" s="4"/>
    </row>
    <row r="36" spans="1:6" x14ac:dyDescent="0.25">
      <c r="A36" s="10" t="s">
        <v>13</v>
      </c>
      <c r="B36" s="10"/>
      <c r="C36" s="11"/>
      <c r="D36" s="11"/>
      <c r="E36" s="11"/>
      <c r="F36" s="11"/>
    </row>
    <row r="37" spans="1:6" x14ac:dyDescent="0.25">
      <c r="A37" s="10"/>
      <c r="B37" s="10" t="s">
        <v>66</v>
      </c>
      <c r="C37" s="11">
        <v>68</v>
      </c>
      <c r="D37" s="11" t="str">
        <f>TEXT(1/C37,"0%")&amp;" (1)"</f>
        <v>1% (1)</v>
      </c>
      <c r="E37" s="11" t="str">
        <f>TEXT(34/C37,"0%")&amp;" (34)"</f>
        <v>50% (34)</v>
      </c>
      <c r="F37" s="11" t="str">
        <f>TEXT(33/C37,"0%")&amp;" (33)"</f>
        <v>49% (33)</v>
      </c>
    </row>
    <row r="38" spans="1:6" x14ac:dyDescent="0.25">
      <c r="A38" s="10"/>
      <c r="B38" s="10" t="s">
        <v>67</v>
      </c>
      <c r="C38" s="11">
        <v>32</v>
      </c>
      <c r="D38" s="12">
        <v>0</v>
      </c>
      <c r="E38" s="11" t="str">
        <f>TEXT(13/C38,"0%")&amp;" (13)"</f>
        <v>41% (13)</v>
      </c>
      <c r="F38" s="11" t="str">
        <f>TEXT(19/C38,"0%")&amp;" (19)"</f>
        <v>59% (19)</v>
      </c>
    </row>
    <row r="39" spans="1:6" x14ac:dyDescent="0.25">
      <c r="A39" s="10"/>
      <c r="B39" s="10"/>
      <c r="C39" s="11"/>
      <c r="D39" s="11"/>
      <c r="E39" s="11"/>
      <c r="F39" s="11"/>
    </row>
    <row r="40" spans="1:6" x14ac:dyDescent="0.25">
      <c r="A40" t="s">
        <v>14</v>
      </c>
      <c r="C40" s="4"/>
      <c r="D40" s="4"/>
      <c r="E40" s="4"/>
      <c r="F40" s="4"/>
    </row>
    <row r="41" spans="1:6" x14ac:dyDescent="0.25">
      <c r="B41" t="s">
        <v>66</v>
      </c>
      <c r="C41" s="4">
        <v>68</v>
      </c>
      <c r="D41" s="4" t="str">
        <f>TEXT(1/C41,"0%")&amp;" (1)"</f>
        <v>1% (1)</v>
      </c>
      <c r="E41" s="4" t="str">
        <f>TEXT(19/C41,"0%")&amp;" (19)"</f>
        <v>28% (19)</v>
      </c>
      <c r="F41" s="4" t="str">
        <f>TEXT(48/C41,"0%")&amp;" (48)"</f>
        <v>71% (48)</v>
      </c>
    </row>
    <row r="42" spans="1:6" x14ac:dyDescent="0.25">
      <c r="B42" t="s">
        <v>67</v>
      </c>
      <c r="C42" s="4">
        <v>32</v>
      </c>
      <c r="D42" s="3">
        <v>0</v>
      </c>
      <c r="E42" s="4" t="str">
        <f>TEXT(7/C42,"0%")&amp;" (7)"</f>
        <v>22% (7)</v>
      </c>
      <c r="F42" s="4" t="str">
        <f>TEXT(25/C42,"0%")&amp;" (25)"</f>
        <v>78% (25)</v>
      </c>
    </row>
    <row r="43" spans="1:6" x14ac:dyDescent="0.25">
      <c r="C43" s="4"/>
      <c r="D43" s="4"/>
      <c r="E43" s="4"/>
      <c r="F43" s="4"/>
    </row>
    <row r="44" spans="1:6" x14ac:dyDescent="0.25">
      <c r="C44" s="4"/>
      <c r="D44" s="4"/>
      <c r="E44" s="4"/>
      <c r="F44" s="4"/>
    </row>
    <row r="45" spans="1:6" ht="18.75" x14ac:dyDescent="0.3">
      <c r="A45" s="16" t="s">
        <v>59</v>
      </c>
      <c r="B45" s="17"/>
      <c r="C45" s="18"/>
      <c r="D45" s="18"/>
      <c r="E45" s="18"/>
      <c r="F45" s="18"/>
    </row>
    <row r="46" spans="1:6" x14ac:dyDescent="0.25">
      <c r="A46" s="19" t="s">
        <v>60</v>
      </c>
      <c r="B46" s="19"/>
      <c r="C46" s="20"/>
      <c r="D46" s="20"/>
      <c r="E46" s="20"/>
      <c r="F46" s="20"/>
    </row>
    <row r="47" spans="1:6" x14ac:dyDescent="0.25">
      <c r="A47" s="19"/>
      <c r="B47" s="19" t="s">
        <v>66</v>
      </c>
      <c r="C47" s="20">
        <v>68</v>
      </c>
      <c r="D47" s="20" t="str">
        <f>TEXT(1/C47,"0%")&amp;" (1)"</f>
        <v>1% (1)</v>
      </c>
      <c r="E47" s="20" t="str">
        <f>TEXT(29/C47,"0%")&amp;" (29)"</f>
        <v>43% (29)</v>
      </c>
      <c r="F47" s="20" t="str">
        <f>TEXT(38/C47,"0%")&amp;" (38)"</f>
        <v>56% (38)</v>
      </c>
    </row>
    <row r="48" spans="1:6" x14ac:dyDescent="0.25">
      <c r="A48" s="19"/>
      <c r="B48" s="19" t="s">
        <v>67</v>
      </c>
      <c r="C48" s="20">
        <v>32</v>
      </c>
      <c r="D48" s="20" t="str">
        <f>TEXT(1/C48,"0%")&amp;" (1)"</f>
        <v>3% (1)</v>
      </c>
      <c r="E48" s="20" t="str">
        <f>TEXT(9/C48,"0%")&amp;" (9)"</f>
        <v>28% (9)</v>
      </c>
      <c r="F48" s="20" t="str">
        <f>TEXT(22/C48,"0%")&amp;" (22)"</f>
        <v>69% (22)</v>
      </c>
    </row>
    <row r="49" spans="1:6" x14ac:dyDescent="0.25">
      <c r="A49" s="19"/>
      <c r="B49" s="19"/>
      <c r="C49" s="20"/>
      <c r="D49" s="20"/>
      <c r="E49" s="20"/>
      <c r="F49" s="20"/>
    </row>
    <row r="50" spans="1:6" x14ac:dyDescent="0.25">
      <c r="A50" t="s">
        <v>15</v>
      </c>
      <c r="C50" s="4"/>
      <c r="D50" s="4"/>
      <c r="E50" s="4"/>
      <c r="F50" s="4"/>
    </row>
    <row r="51" spans="1:6" x14ac:dyDescent="0.25">
      <c r="B51" t="s">
        <v>66</v>
      </c>
      <c r="C51" s="4">
        <v>68</v>
      </c>
      <c r="D51" s="4" t="str">
        <f>TEXT(1/C51,"0%")&amp;" (1)"</f>
        <v>1% (1)</v>
      </c>
      <c r="E51" s="4" t="str">
        <f>TEXT(16/C51,"0%")&amp;" (16)"</f>
        <v>24% (16)</v>
      </c>
      <c r="F51" s="4" t="str">
        <f>TEXT(51/C51,"0%")&amp;" (51)"</f>
        <v>75% (51)</v>
      </c>
    </row>
    <row r="52" spans="1:6" x14ac:dyDescent="0.25">
      <c r="B52" t="s">
        <v>67</v>
      </c>
      <c r="C52" s="4">
        <v>32</v>
      </c>
      <c r="D52" s="3">
        <v>0</v>
      </c>
      <c r="E52" s="4" t="str">
        <f>TEXT(8/C52,"0%")&amp;" (8)"</f>
        <v>25% (8)</v>
      </c>
      <c r="F52" s="4" t="str">
        <f>TEXT(24/C52,"0%")&amp;" (24)"</f>
        <v>75% (24)</v>
      </c>
    </row>
    <row r="53" spans="1:6" x14ac:dyDescent="0.25">
      <c r="C53" s="4"/>
      <c r="D53" s="4"/>
      <c r="E53" s="4"/>
      <c r="F53" s="4"/>
    </row>
    <row r="54" spans="1:6" x14ac:dyDescent="0.25">
      <c r="A54" s="19" t="s">
        <v>16</v>
      </c>
      <c r="B54" s="19"/>
      <c r="C54" s="20"/>
      <c r="D54" s="20"/>
      <c r="E54" s="20"/>
      <c r="F54" s="20"/>
    </row>
    <row r="55" spans="1:6" x14ac:dyDescent="0.25">
      <c r="A55" s="19"/>
      <c r="B55" s="19" t="s">
        <v>66</v>
      </c>
      <c r="C55" s="20">
        <v>68</v>
      </c>
      <c r="D55" s="20" t="str">
        <f>TEXT(1/C55,"0%")&amp;" (1)"</f>
        <v>1% (1)</v>
      </c>
      <c r="E55" s="20" t="str">
        <f>TEXT(19/C55,"0%")&amp;" (19)"</f>
        <v>28% (19)</v>
      </c>
      <c r="F55" s="20" t="str">
        <f>TEXT(48/C55,"0%")&amp;" (48)"</f>
        <v>71% (48)</v>
      </c>
    </row>
    <row r="56" spans="1:6" x14ac:dyDescent="0.25">
      <c r="A56" s="19"/>
      <c r="B56" s="19" t="s">
        <v>67</v>
      </c>
      <c r="C56" s="20">
        <v>32</v>
      </c>
      <c r="D56" s="21">
        <v>0</v>
      </c>
      <c r="E56" s="20" t="str">
        <f>TEXT(10/C56,"0%")&amp;" (10)"</f>
        <v>31% (10)</v>
      </c>
      <c r="F56" s="20" t="str">
        <f>TEXT(22/C56,"0%")&amp;" (22)"</f>
        <v>69% (22)</v>
      </c>
    </row>
    <row r="57" spans="1:6" x14ac:dyDescent="0.25">
      <c r="A57" s="19"/>
      <c r="B57" s="19"/>
      <c r="C57" s="20"/>
      <c r="D57" s="20"/>
      <c r="E57" s="20"/>
      <c r="F57" s="20"/>
    </row>
    <row r="58" spans="1:6" x14ac:dyDescent="0.25">
      <c r="A58" s="19" t="s">
        <v>17</v>
      </c>
      <c r="B58" s="19"/>
      <c r="C58" s="20"/>
      <c r="D58" s="20"/>
      <c r="E58" s="20"/>
      <c r="F58" s="20"/>
    </row>
    <row r="59" spans="1:6" x14ac:dyDescent="0.25">
      <c r="B59" t="s">
        <v>66</v>
      </c>
      <c r="C59" s="4">
        <v>68</v>
      </c>
      <c r="D59" s="4" t="str">
        <f>TEXT(1/C59,"0%")&amp;" (1)"</f>
        <v>1% (1)</v>
      </c>
      <c r="E59" s="4" t="str">
        <f>TEXT(22/C59,"0%")&amp;" (22)"</f>
        <v>32% (22)</v>
      </c>
      <c r="F59" s="4" t="str">
        <f>TEXT(45/C59,"0%")&amp;" (45)"</f>
        <v>66% (45)</v>
      </c>
    </row>
    <row r="60" spans="1:6" x14ac:dyDescent="0.25">
      <c r="B60" t="s">
        <v>67</v>
      </c>
      <c r="C60" s="4">
        <v>32</v>
      </c>
      <c r="D60" s="3">
        <v>0</v>
      </c>
      <c r="E60" s="4" t="str">
        <f>TEXT(10/C60,"0%")&amp;" (10)"</f>
        <v>31% (10)</v>
      </c>
      <c r="F60" s="4" t="str">
        <f>TEXT(22/C60,"0%")&amp;" (22)"</f>
        <v>69% (22)</v>
      </c>
    </row>
    <row r="61" spans="1:6" x14ac:dyDescent="0.25">
      <c r="C61" s="4"/>
      <c r="D61" s="4"/>
      <c r="E61" s="4"/>
      <c r="F61" s="4"/>
    </row>
    <row r="62" spans="1:6" x14ac:dyDescent="0.25">
      <c r="A62" s="19" t="s">
        <v>18</v>
      </c>
      <c r="B62" s="19"/>
      <c r="C62" s="20"/>
      <c r="D62" s="20"/>
      <c r="E62" s="20"/>
      <c r="F62" s="20"/>
    </row>
    <row r="63" spans="1:6" x14ac:dyDescent="0.25">
      <c r="A63" s="19"/>
      <c r="B63" s="19" t="s">
        <v>66</v>
      </c>
      <c r="C63" s="20">
        <v>68</v>
      </c>
      <c r="D63" s="21">
        <v>0</v>
      </c>
      <c r="E63" s="20" t="str">
        <f>TEXT(23/C63,"0%")&amp;" (23)"</f>
        <v>34% (23)</v>
      </c>
      <c r="F63" s="20" t="str">
        <f>TEXT(45/C63,"0%")&amp;" (45)"</f>
        <v>66% (45)</v>
      </c>
    </row>
    <row r="64" spans="1:6" x14ac:dyDescent="0.25">
      <c r="A64" s="19"/>
      <c r="B64" s="19" t="s">
        <v>67</v>
      </c>
      <c r="C64" s="20">
        <v>32</v>
      </c>
      <c r="D64" s="21">
        <v>0</v>
      </c>
      <c r="E64" s="20" t="str">
        <f>TEXT(9/C64,"0%")&amp;" (9)"</f>
        <v>28% (9)</v>
      </c>
      <c r="F64" s="20" t="str">
        <f>TEXT(23/C64,"0%")&amp;" (23)"</f>
        <v>72% (23)</v>
      </c>
    </row>
    <row r="65" spans="1:6" x14ac:dyDescent="0.25">
      <c r="A65" s="19"/>
      <c r="B65" s="19"/>
      <c r="C65" s="20"/>
      <c r="D65" s="20"/>
      <c r="E65" s="20"/>
      <c r="F65" s="20"/>
    </row>
    <row r="66" spans="1:6" x14ac:dyDescent="0.25">
      <c r="A66" t="s">
        <v>19</v>
      </c>
      <c r="C66" s="4"/>
      <c r="D66" s="4"/>
      <c r="E66" s="4"/>
      <c r="F66" s="4"/>
    </row>
    <row r="67" spans="1:6" x14ac:dyDescent="0.25">
      <c r="B67" t="s">
        <v>66</v>
      </c>
      <c r="C67" s="4">
        <v>68</v>
      </c>
      <c r="D67" s="3">
        <v>0</v>
      </c>
      <c r="E67" s="4" t="str">
        <f>TEXT(28/C67,"0%")&amp;" (28)"</f>
        <v>41% (28)</v>
      </c>
      <c r="F67" s="4" t="str">
        <f>TEXT(40/C67,"0%")&amp;" (40)"</f>
        <v>59% (40)</v>
      </c>
    </row>
    <row r="68" spans="1:6" x14ac:dyDescent="0.25">
      <c r="B68" t="s">
        <v>67</v>
      </c>
      <c r="C68" s="4">
        <v>32</v>
      </c>
      <c r="D68" s="3">
        <v>0</v>
      </c>
      <c r="E68" s="4" t="str">
        <f>TEXT(11/C68,"0%")&amp;" (11)"</f>
        <v>34% (11)</v>
      </c>
      <c r="F68" s="4" t="str">
        <f>TEXT(21/C68,"0%")&amp;" (21)"</f>
        <v>66% (21)</v>
      </c>
    </row>
    <row r="69" spans="1:6" x14ac:dyDescent="0.25">
      <c r="C69" s="4"/>
      <c r="D69" s="4"/>
      <c r="E69" s="4"/>
      <c r="F69" s="4"/>
    </row>
    <row r="70" spans="1:6" x14ac:dyDescent="0.25">
      <c r="A70" s="19" t="s">
        <v>20</v>
      </c>
      <c r="B70" s="19"/>
      <c r="C70" s="20"/>
      <c r="D70" s="20"/>
      <c r="E70" s="20"/>
      <c r="F70" s="20"/>
    </row>
    <row r="71" spans="1:6" x14ac:dyDescent="0.25">
      <c r="A71" s="19"/>
      <c r="B71" s="19" t="s">
        <v>66</v>
      </c>
      <c r="C71" s="20">
        <v>68</v>
      </c>
      <c r="D71" s="21">
        <v>0</v>
      </c>
      <c r="E71" s="20" t="str">
        <f>TEXT(19/C71,"0%")&amp;" (19)"</f>
        <v>28% (19)</v>
      </c>
      <c r="F71" s="20" t="str">
        <f>TEXT(49/C71,"0%")&amp;" (49)"</f>
        <v>72% (49)</v>
      </c>
    </row>
    <row r="72" spans="1:6" x14ac:dyDescent="0.25">
      <c r="A72" s="19"/>
      <c r="B72" s="19" t="s">
        <v>67</v>
      </c>
      <c r="C72" s="20">
        <v>32</v>
      </c>
      <c r="D72" s="21">
        <v>0</v>
      </c>
      <c r="E72" s="20" t="str">
        <f>TEXT(8/C72,"0%")&amp;" (8)"</f>
        <v>25% (8)</v>
      </c>
      <c r="F72" s="20" t="str">
        <f>TEXT(24/C72,"0%")&amp;" (24)"</f>
        <v>75% (24)</v>
      </c>
    </row>
    <row r="73" spans="1:6" x14ac:dyDescent="0.25">
      <c r="A73" s="19"/>
      <c r="B73" s="19"/>
      <c r="C73" s="20"/>
      <c r="D73" s="20"/>
      <c r="E73" s="20"/>
      <c r="F73" s="20"/>
    </row>
    <row r="74" spans="1:6" x14ac:dyDescent="0.25">
      <c r="A74" t="s">
        <v>21</v>
      </c>
      <c r="C74" s="4"/>
      <c r="D74" s="4"/>
      <c r="E74" s="4"/>
      <c r="F74" s="4"/>
    </row>
    <row r="75" spans="1:6" x14ac:dyDescent="0.25">
      <c r="B75" t="s">
        <v>66</v>
      </c>
      <c r="C75" s="4">
        <v>68</v>
      </c>
      <c r="D75" s="4" t="str">
        <f>TEXT(1/C75,"0%")&amp;" (1)"</f>
        <v>1% (1)</v>
      </c>
      <c r="E75" s="4" t="str">
        <f>TEXT(19/C75,"0%")&amp;" (19)"</f>
        <v>28% (19)</v>
      </c>
      <c r="F75" s="4" t="str">
        <f>TEXT(48/C75,"0%")&amp;" (48)"</f>
        <v>71% (48)</v>
      </c>
    </row>
    <row r="76" spans="1:6" x14ac:dyDescent="0.25">
      <c r="B76" t="s">
        <v>67</v>
      </c>
      <c r="C76" s="4">
        <v>32</v>
      </c>
      <c r="D76" s="3">
        <v>0</v>
      </c>
      <c r="E76" s="4" t="str">
        <f>TEXT(5/C76,"0%")&amp;" (5)"</f>
        <v>16% (5)</v>
      </c>
      <c r="F76" s="4" t="str">
        <f>TEXT(27/C76,"0%")&amp;" (27)"</f>
        <v>84% (27)</v>
      </c>
    </row>
    <row r="77" spans="1:6" x14ac:dyDescent="0.25">
      <c r="C77" s="4"/>
      <c r="D77" s="4"/>
      <c r="E77" s="4"/>
      <c r="F77" s="4"/>
    </row>
    <row r="78" spans="1:6" x14ac:dyDescent="0.25">
      <c r="A78" s="19" t="s">
        <v>22</v>
      </c>
      <c r="B78" s="19"/>
      <c r="C78" s="20"/>
      <c r="D78" s="20"/>
      <c r="E78" s="20"/>
      <c r="F78" s="20"/>
    </row>
    <row r="79" spans="1:6" x14ac:dyDescent="0.25">
      <c r="A79" s="19"/>
      <c r="B79" s="19" t="s">
        <v>66</v>
      </c>
      <c r="C79" s="20">
        <v>68</v>
      </c>
      <c r="D79" s="21">
        <v>0</v>
      </c>
      <c r="E79" s="20" t="str">
        <f>TEXT(31/C79,"0%")&amp;" (31)"</f>
        <v>46% (31)</v>
      </c>
      <c r="F79" s="20" t="str">
        <f>TEXT(37/C79,"0%")&amp;" (37)"</f>
        <v>54% (37)</v>
      </c>
    </row>
    <row r="80" spans="1:6" x14ac:dyDescent="0.25">
      <c r="A80" s="19"/>
      <c r="B80" s="19" t="s">
        <v>67</v>
      </c>
      <c r="C80" s="20">
        <v>32</v>
      </c>
      <c r="D80" s="21">
        <v>0</v>
      </c>
      <c r="E80" s="20" t="str">
        <f>TEXT(11/C80,"0%")&amp;" (11)"</f>
        <v>34% (11)</v>
      </c>
      <c r="F80" s="20" t="str">
        <f>TEXT(21/C80,"0%")&amp;" (21)"</f>
        <v>66% (21)</v>
      </c>
    </row>
    <row r="81" spans="1:6" x14ac:dyDescent="0.25">
      <c r="A81" s="19"/>
      <c r="B81" s="19"/>
      <c r="C81" s="20"/>
      <c r="D81" s="20"/>
      <c r="E81" s="20"/>
      <c r="F81" s="20"/>
    </row>
    <row r="82" spans="1:6" x14ac:dyDescent="0.25">
      <c r="A82" t="s">
        <v>23</v>
      </c>
      <c r="C82" s="4"/>
      <c r="D82" s="4"/>
      <c r="E82" s="4"/>
      <c r="F82" s="4"/>
    </row>
    <row r="83" spans="1:6" x14ac:dyDescent="0.25">
      <c r="B83" t="s">
        <v>66</v>
      </c>
      <c r="C83" s="4">
        <v>68</v>
      </c>
      <c r="D83" s="4" t="str">
        <f>TEXT(1/C83,"0%")&amp;" (1)"</f>
        <v>1% (1)</v>
      </c>
      <c r="E83" s="4" t="str">
        <f>TEXT(30/C83,"0%")&amp;" (30)"</f>
        <v>44% (30)</v>
      </c>
      <c r="F83" s="4" t="str">
        <f>TEXT(37/C83,"0%")&amp;" (37)"</f>
        <v>54% (37)</v>
      </c>
    </row>
    <row r="84" spans="1:6" x14ac:dyDescent="0.25">
      <c r="B84" t="s">
        <v>67</v>
      </c>
      <c r="C84" s="4">
        <v>32</v>
      </c>
      <c r="D84" s="3">
        <v>0</v>
      </c>
      <c r="E84" s="4" t="str">
        <f>TEXT(10/C84,"0%")&amp;" (10)"</f>
        <v>31% (10)</v>
      </c>
      <c r="F84" s="4" t="str">
        <f>TEXT(22/C84,"0%")&amp;" (22)"</f>
        <v>69% (22)</v>
      </c>
    </row>
    <row r="85" spans="1:6" x14ac:dyDescent="0.25">
      <c r="C85" s="4"/>
      <c r="D85" s="4"/>
      <c r="E85" s="4"/>
      <c r="F85" s="4"/>
    </row>
    <row r="86" spans="1:6" x14ac:dyDescent="0.25">
      <c r="A86" s="19" t="s">
        <v>24</v>
      </c>
      <c r="B86" s="19"/>
      <c r="C86" s="20"/>
      <c r="D86" s="20"/>
      <c r="E86" s="20"/>
      <c r="F86" s="20"/>
    </row>
    <row r="87" spans="1:6" x14ac:dyDescent="0.25">
      <c r="A87" s="19"/>
      <c r="B87" s="19" t="s">
        <v>66</v>
      </c>
      <c r="C87" s="20">
        <v>68</v>
      </c>
      <c r="D87" s="21">
        <v>0</v>
      </c>
      <c r="E87" s="20" t="str">
        <f>TEXT(19/C87,"0%")&amp;" (19)"</f>
        <v>28% (19)</v>
      </c>
      <c r="F87" s="20" t="str">
        <f>TEXT(49/C87,"0%")&amp;" (49)"</f>
        <v>72% (49)</v>
      </c>
    </row>
    <row r="88" spans="1:6" x14ac:dyDescent="0.25">
      <c r="A88" s="19"/>
      <c r="B88" s="19" t="s">
        <v>67</v>
      </c>
      <c r="C88" s="20">
        <v>32</v>
      </c>
      <c r="D88" s="21">
        <v>0</v>
      </c>
      <c r="E88" s="20" t="str">
        <f>TEXT(11/C88,"0%")&amp;" (11)"</f>
        <v>34% (11)</v>
      </c>
      <c r="F88" s="20" t="str">
        <f>TEXT(21/C88,"0%")&amp;" (21)"</f>
        <v>66% (21)</v>
      </c>
    </row>
    <row r="89" spans="1:6" x14ac:dyDescent="0.25">
      <c r="A89" s="19"/>
      <c r="B89" s="19"/>
      <c r="C89" s="20"/>
      <c r="D89" s="20"/>
      <c r="E89" s="20"/>
      <c r="F89" s="20"/>
    </row>
    <row r="90" spans="1:6" x14ac:dyDescent="0.25">
      <c r="A90" t="s">
        <v>25</v>
      </c>
      <c r="C90" s="4"/>
      <c r="D90" s="4"/>
      <c r="E90" s="4"/>
      <c r="F90" s="4"/>
    </row>
    <row r="91" spans="1:6" x14ac:dyDescent="0.25">
      <c r="B91" t="s">
        <v>66</v>
      </c>
      <c r="C91" s="4">
        <v>68</v>
      </c>
      <c r="D91" s="4" t="str">
        <f>TEXT(2/C91,"0%")&amp;" (2)"</f>
        <v>3% (2)</v>
      </c>
      <c r="E91" s="4" t="str">
        <f>TEXT(44/C91,"0%")&amp;" (44)"</f>
        <v>65% (44)</v>
      </c>
      <c r="F91" s="4" t="str">
        <f>TEXT(22/C91,"0%")&amp;" (22)"</f>
        <v>32% (22)</v>
      </c>
    </row>
    <row r="92" spans="1:6" x14ac:dyDescent="0.25">
      <c r="B92" t="s">
        <v>67</v>
      </c>
      <c r="C92" s="4">
        <v>32</v>
      </c>
      <c r="D92" s="3">
        <v>0</v>
      </c>
      <c r="E92" s="4" t="str">
        <f>TEXT(20/C92,"0%")&amp;" (20)"</f>
        <v>63% (20)</v>
      </c>
      <c r="F92" s="4" t="str">
        <f>TEXT(12/C92,"0%")&amp;" (12)"</f>
        <v>38% (12)</v>
      </c>
    </row>
    <row r="93" spans="1:6" x14ac:dyDescent="0.25">
      <c r="C93" s="4"/>
      <c r="D93" s="4"/>
      <c r="E93" s="4"/>
      <c r="F93" s="4"/>
    </row>
    <row r="94" spans="1:6" x14ac:dyDescent="0.25">
      <c r="A94" s="19" t="s">
        <v>26</v>
      </c>
      <c r="B94" s="19"/>
      <c r="C94" s="20"/>
      <c r="D94" s="20"/>
      <c r="E94" s="20"/>
      <c r="F94" s="20"/>
    </row>
    <row r="95" spans="1:6" x14ac:dyDescent="0.25">
      <c r="A95" s="19"/>
      <c r="B95" s="19" t="s">
        <v>66</v>
      </c>
      <c r="C95" s="20">
        <v>68</v>
      </c>
      <c r="D95" s="20" t="str">
        <f>TEXT(2/C95,"0%")&amp;" (2)"</f>
        <v>3% (2)</v>
      </c>
      <c r="E95" s="20" t="str">
        <f>TEXT(26/C95,"0%")&amp;" (26)"</f>
        <v>38% (26)</v>
      </c>
      <c r="F95" s="20" t="str">
        <f>TEXT(40/C95,"0%")&amp;" (40)"</f>
        <v>59% (40)</v>
      </c>
    </row>
    <row r="96" spans="1:6" x14ac:dyDescent="0.25">
      <c r="A96" s="19"/>
      <c r="B96" s="19" t="s">
        <v>67</v>
      </c>
      <c r="C96" s="20">
        <v>32</v>
      </c>
      <c r="D96" s="21">
        <v>0</v>
      </c>
      <c r="E96" s="20" t="str">
        <f>TEXT(11/C96,"0%")&amp;" (11)"</f>
        <v>34% (11)</v>
      </c>
      <c r="F96" s="20" t="str">
        <f>TEXT(21/C96,"0%")&amp;" (21)"</f>
        <v>66% (21)</v>
      </c>
    </row>
    <row r="97" spans="1:6" x14ac:dyDescent="0.25">
      <c r="A97" s="19"/>
      <c r="B97" s="19"/>
      <c r="C97" s="20"/>
      <c r="D97" s="20"/>
      <c r="E97" s="20"/>
      <c r="F97" s="20"/>
    </row>
    <row r="98" spans="1:6" x14ac:dyDescent="0.25">
      <c r="A98" t="s">
        <v>27</v>
      </c>
      <c r="C98" s="4"/>
      <c r="D98" s="4"/>
      <c r="E98" s="4"/>
      <c r="F98" s="4"/>
    </row>
    <row r="99" spans="1:6" x14ac:dyDescent="0.25">
      <c r="B99" t="s">
        <v>66</v>
      </c>
      <c r="C99" s="4">
        <v>68</v>
      </c>
      <c r="D99" s="4" t="str">
        <f>TEXT(1/C99,"0%")&amp;" (1)"</f>
        <v>1% (1)</v>
      </c>
      <c r="E99" s="4" t="str">
        <f>TEXT(25/C99,"0%")&amp;" (25)"</f>
        <v>37% (25)</v>
      </c>
      <c r="F99" s="4" t="str">
        <f>TEXT(42/C99,"0%")&amp;" (42)"</f>
        <v>62% (42)</v>
      </c>
    </row>
    <row r="100" spans="1:6" x14ac:dyDescent="0.25">
      <c r="B100" t="s">
        <v>67</v>
      </c>
      <c r="C100" s="4">
        <v>32</v>
      </c>
      <c r="D100" s="3">
        <v>0</v>
      </c>
      <c r="E100" s="4" t="str">
        <f>TEXT(10/C100,"0%")&amp;" (10)"</f>
        <v>31% (10)</v>
      </c>
      <c r="F100" s="4" t="str">
        <f>TEXT(22/C100,"0%")&amp;" (22)"</f>
        <v>69% (22)</v>
      </c>
    </row>
    <row r="101" spans="1:6" x14ac:dyDescent="0.25">
      <c r="C101" s="4"/>
      <c r="D101" s="4"/>
      <c r="E101" s="4"/>
      <c r="F101" s="4"/>
    </row>
    <row r="102" spans="1:6" x14ac:dyDescent="0.25">
      <c r="A102" s="19" t="s">
        <v>56</v>
      </c>
      <c r="B102" s="19"/>
      <c r="C102" s="20"/>
      <c r="D102" s="20"/>
      <c r="E102" s="20"/>
      <c r="F102" s="20"/>
    </row>
    <row r="103" spans="1:6" x14ac:dyDescent="0.25">
      <c r="A103" s="19"/>
      <c r="B103" s="19" t="s">
        <v>66</v>
      </c>
      <c r="C103" s="20">
        <v>68</v>
      </c>
      <c r="D103" s="20" t="str">
        <f>TEXT(1/C103,"0%")&amp;" (1)"</f>
        <v>1% (1)</v>
      </c>
      <c r="E103" s="20" t="str">
        <f>TEXT(40/C103,"0%")&amp;" (40)"</f>
        <v>59% (40)</v>
      </c>
      <c r="F103" s="20" t="str">
        <f>TEXT(27/C103,"0%")&amp;" (27)"</f>
        <v>40% (27)</v>
      </c>
    </row>
    <row r="104" spans="1:6" x14ac:dyDescent="0.25">
      <c r="A104" s="19"/>
      <c r="B104" s="19" t="s">
        <v>67</v>
      </c>
      <c r="C104" s="20">
        <v>32</v>
      </c>
      <c r="D104" s="21">
        <v>0</v>
      </c>
      <c r="E104" s="20" t="str">
        <f>TEXT(12/C104,"0%")&amp;" (12)"</f>
        <v>38% (12)</v>
      </c>
      <c r="F104" s="20" t="str">
        <f>TEXT(20/C104,"0%")&amp;" (20)"</f>
        <v>63% (20)</v>
      </c>
    </row>
    <row r="105" spans="1:6" x14ac:dyDescent="0.25">
      <c r="A105" s="19"/>
      <c r="B105" s="19"/>
      <c r="C105" s="20"/>
      <c r="D105" s="20"/>
      <c r="E105" s="20"/>
      <c r="F105" s="20"/>
    </row>
    <row r="106" spans="1:6" x14ac:dyDescent="0.25">
      <c r="A106" t="s">
        <v>28</v>
      </c>
      <c r="C106" s="4"/>
      <c r="D106" s="4"/>
      <c r="E106" s="4"/>
      <c r="F106" s="4"/>
    </row>
    <row r="107" spans="1:6" x14ac:dyDescent="0.25">
      <c r="B107" t="s">
        <v>66</v>
      </c>
      <c r="C107" s="4">
        <v>68</v>
      </c>
      <c r="D107" s="4" t="str">
        <f>TEXT(1/C107,"0%")&amp;" (1)"</f>
        <v>1% (1)</v>
      </c>
      <c r="E107" s="4" t="str">
        <f>TEXT(30/C107,"0%")&amp;" (30)"</f>
        <v>44% (30)</v>
      </c>
      <c r="F107" s="4" t="str">
        <f>TEXT(37/C107,"0%")&amp;" (37)"</f>
        <v>54% (37)</v>
      </c>
    </row>
    <row r="108" spans="1:6" x14ac:dyDescent="0.25">
      <c r="B108" t="s">
        <v>67</v>
      </c>
      <c r="C108" s="4">
        <v>32</v>
      </c>
      <c r="D108" s="3">
        <v>0</v>
      </c>
      <c r="E108" s="4" t="str">
        <f>TEXT(11/C108,"0%")&amp;" (11)"</f>
        <v>34% (11)</v>
      </c>
      <c r="F108" s="4" t="str">
        <f>TEXT(21/C108,"0%")&amp;" (21)"</f>
        <v>66% (21)</v>
      </c>
    </row>
    <row r="109" spans="1:6" x14ac:dyDescent="0.25">
      <c r="C109" s="4"/>
      <c r="D109" s="4"/>
      <c r="E109" s="4"/>
      <c r="F109" s="4"/>
    </row>
    <row r="110" spans="1:6" x14ac:dyDescent="0.25">
      <c r="A110" s="19" t="s">
        <v>29</v>
      </c>
      <c r="B110" s="19"/>
      <c r="C110" s="20"/>
      <c r="D110" s="20"/>
      <c r="E110" s="20"/>
      <c r="F110" s="20"/>
    </row>
    <row r="111" spans="1:6" x14ac:dyDescent="0.25">
      <c r="A111" s="19"/>
      <c r="B111" s="19" t="s">
        <v>66</v>
      </c>
      <c r="C111" s="20">
        <v>68</v>
      </c>
      <c r="D111" s="20" t="str">
        <f>TEXT(2/C111,"0%")&amp;" (2)"</f>
        <v>3% (2)</v>
      </c>
      <c r="E111" s="20" t="str">
        <f>TEXT(35/C111,"0%")&amp;" (35)"</f>
        <v>51% (35)</v>
      </c>
      <c r="F111" s="20" t="str">
        <f>TEXT(31/C111,"0%")&amp;" (31)"</f>
        <v>46% (31)</v>
      </c>
    </row>
    <row r="112" spans="1:6" x14ac:dyDescent="0.25">
      <c r="A112" s="19"/>
      <c r="B112" s="19" t="s">
        <v>67</v>
      </c>
      <c r="C112" s="20">
        <v>32</v>
      </c>
      <c r="D112" s="21">
        <v>0</v>
      </c>
      <c r="E112" s="20" t="str">
        <f>TEXT(15/C112,"0%")&amp;" (15)"</f>
        <v>47% (15)</v>
      </c>
      <c r="F112" s="20" t="str">
        <f>TEXT(17/C112,"0%")&amp;" (17)"</f>
        <v>53% (17)</v>
      </c>
    </row>
    <row r="113" spans="1:6" x14ac:dyDescent="0.25">
      <c r="A113" s="19"/>
      <c r="B113" s="19"/>
      <c r="C113" s="20"/>
      <c r="D113" s="20"/>
      <c r="E113" s="20"/>
      <c r="F113" s="20"/>
    </row>
    <row r="114" spans="1:6" x14ac:dyDescent="0.25">
      <c r="A114" t="s">
        <v>30</v>
      </c>
      <c r="C114" s="4"/>
      <c r="D114" s="4"/>
      <c r="E114" s="4"/>
      <c r="F114" s="4"/>
    </row>
    <row r="115" spans="1:6" x14ac:dyDescent="0.25">
      <c r="B115" t="s">
        <v>66</v>
      </c>
      <c r="C115" s="4">
        <v>68</v>
      </c>
      <c r="D115" s="4" t="str">
        <f>TEXT(1/C115,"0%")&amp;" (1)"</f>
        <v>1% (1)</v>
      </c>
      <c r="E115" s="4" t="str">
        <f>TEXT(22/C115,"0%")&amp;" (22)"</f>
        <v>32% (22)</v>
      </c>
      <c r="F115" s="4" t="str">
        <f>TEXT(45/C115,"0%")&amp;" (45)"</f>
        <v>66% (45)</v>
      </c>
    </row>
    <row r="116" spans="1:6" x14ac:dyDescent="0.25">
      <c r="B116" t="s">
        <v>67</v>
      </c>
      <c r="C116" s="4">
        <v>32</v>
      </c>
      <c r="D116" s="3">
        <v>0</v>
      </c>
      <c r="E116" s="4" t="str">
        <f>TEXT(10/C116,"0%")&amp;" (10)"</f>
        <v>31% (10)</v>
      </c>
      <c r="F116" s="4" t="str">
        <f>TEXT(22/C116,"0%")&amp;" (22)"</f>
        <v>69% (22)</v>
      </c>
    </row>
    <row r="117" spans="1:6" x14ac:dyDescent="0.25">
      <c r="C117" s="4"/>
      <c r="D117" s="4"/>
      <c r="E117" s="4"/>
      <c r="F117" s="4"/>
    </row>
    <row r="118" spans="1:6" x14ac:dyDescent="0.25">
      <c r="A118" s="19" t="s">
        <v>31</v>
      </c>
      <c r="B118" s="19"/>
      <c r="C118" s="20"/>
      <c r="D118" s="20"/>
      <c r="E118" s="20"/>
      <c r="F118" s="20"/>
    </row>
    <row r="119" spans="1:6" x14ac:dyDescent="0.25">
      <c r="A119" s="19"/>
      <c r="B119" s="19" t="s">
        <v>66</v>
      </c>
      <c r="C119" s="20">
        <v>68</v>
      </c>
      <c r="D119" s="20" t="str">
        <f>TEXT(3/C119,"0%")&amp;" (3)"</f>
        <v>4% (3)</v>
      </c>
      <c r="E119" s="20" t="str">
        <f>TEXT(34/C119,"0%")&amp;" (34)"</f>
        <v>50% (34)</v>
      </c>
      <c r="F119" s="20" t="str">
        <f>TEXT(31/C119,"0%")&amp;" (31)"</f>
        <v>46% (31)</v>
      </c>
    </row>
    <row r="120" spans="1:6" x14ac:dyDescent="0.25">
      <c r="A120" s="19"/>
      <c r="B120" s="19" t="s">
        <v>67</v>
      </c>
      <c r="C120" s="20">
        <v>32</v>
      </c>
      <c r="D120" s="21">
        <v>0</v>
      </c>
      <c r="E120" s="20" t="str">
        <f>TEXT(13/C120,"0%")&amp;" (13)"</f>
        <v>41% (13)</v>
      </c>
      <c r="F120" s="20" t="str">
        <f>TEXT(19/C120,"0%")&amp;" (19)"</f>
        <v>59% (19)</v>
      </c>
    </row>
    <row r="121" spans="1:6" x14ac:dyDescent="0.25">
      <c r="A121" s="19"/>
      <c r="B121" s="19"/>
      <c r="C121" s="20"/>
      <c r="D121" s="20"/>
      <c r="E121" s="20"/>
      <c r="F121" s="20"/>
    </row>
    <row r="122" spans="1:6" x14ac:dyDescent="0.25">
      <c r="A122" t="s">
        <v>32</v>
      </c>
      <c r="C122" s="4"/>
      <c r="D122" s="4"/>
      <c r="E122" s="4"/>
      <c r="F122" s="4"/>
    </row>
    <row r="123" spans="1:6" x14ac:dyDescent="0.25">
      <c r="B123" t="s">
        <v>66</v>
      </c>
      <c r="C123" s="4">
        <v>68</v>
      </c>
      <c r="D123" s="4" t="str">
        <f>TEXT(1/C123,"0%")&amp;" (1)"</f>
        <v>1% (1)</v>
      </c>
      <c r="E123" s="4" t="str">
        <f>TEXT(17/C123,"0%")&amp;" (17)"</f>
        <v>25% (17)</v>
      </c>
      <c r="F123" s="4" t="str">
        <f>TEXT(50/C123,"0%")&amp;" (50)"</f>
        <v>74% (50)</v>
      </c>
    </row>
    <row r="124" spans="1:6" x14ac:dyDescent="0.25">
      <c r="B124" t="s">
        <v>67</v>
      </c>
      <c r="C124" s="4">
        <v>32</v>
      </c>
      <c r="D124" s="3">
        <v>0</v>
      </c>
      <c r="E124" s="4" t="str">
        <f>TEXT(9/C124,"0%")&amp;" (9)"</f>
        <v>28% (9)</v>
      </c>
      <c r="F124" s="4" t="str">
        <f>TEXT(23/C124,"0%")&amp;" (23)"</f>
        <v>72% (23)</v>
      </c>
    </row>
    <row r="125" spans="1:6" x14ac:dyDescent="0.25">
      <c r="C125" s="4"/>
      <c r="D125" s="4"/>
      <c r="E125" s="4"/>
      <c r="F125" s="4"/>
    </row>
    <row r="126" spans="1:6" x14ac:dyDescent="0.25">
      <c r="A126" s="19" t="s">
        <v>33</v>
      </c>
      <c r="B126" s="19"/>
      <c r="C126" s="20"/>
      <c r="D126" s="20"/>
      <c r="E126" s="20"/>
      <c r="F126" s="20"/>
    </row>
    <row r="127" spans="1:6" x14ac:dyDescent="0.25">
      <c r="A127" s="19"/>
      <c r="B127" s="19" t="s">
        <v>66</v>
      </c>
      <c r="C127" s="20">
        <v>68</v>
      </c>
      <c r="D127" s="20" t="str">
        <f>TEXT(2/C127,"0%")&amp;" (2)"</f>
        <v>3% (2)</v>
      </c>
      <c r="E127" s="20" t="str">
        <f>TEXT(35/C127,"0%")&amp;" (35)"</f>
        <v>51% (35)</v>
      </c>
      <c r="F127" s="20" t="str">
        <f>TEXT(31/C127,"0%")&amp;" (31)"</f>
        <v>46% (31)</v>
      </c>
    </row>
    <row r="128" spans="1:6" x14ac:dyDescent="0.25">
      <c r="A128" s="19"/>
      <c r="B128" s="19" t="s">
        <v>67</v>
      </c>
      <c r="C128" s="20">
        <v>32</v>
      </c>
      <c r="D128" s="21">
        <v>0</v>
      </c>
      <c r="E128" s="20" t="str">
        <f>TEXT(14/C128,"0%")&amp;" (14)"</f>
        <v>44% (14)</v>
      </c>
      <c r="F128" s="20" t="str">
        <f>TEXT(18/C128,"0%")&amp;" (18)"</f>
        <v>56% (18)</v>
      </c>
    </row>
    <row r="129" spans="1:6" x14ac:dyDescent="0.25">
      <c r="A129" s="19"/>
      <c r="B129" s="19"/>
      <c r="C129" s="20"/>
      <c r="D129" s="20"/>
      <c r="E129" s="20"/>
      <c r="F129" s="20"/>
    </row>
    <row r="130" spans="1:6" x14ac:dyDescent="0.25">
      <c r="A130" t="s">
        <v>34</v>
      </c>
      <c r="C130" s="4"/>
      <c r="D130" s="4"/>
      <c r="E130" s="4"/>
      <c r="F130" s="4"/>
    </row>
    <row r="131" spans="1:6" x14ac:dyDescent="0.25">
      <c r="B131" t="s">
        <v>66</v>
      </c>
      <c r="C131" s="4">
        <v>68</v>
      </c>
      <c r="D131" s="3">
        <v>0</v>
      </c>
      <c r="E131" s="4" t="str">
        <f>TEXT(30/C131,"0%")&amp;" (30)"</f>
        <v>44% (30)</v>
      </c>
      <c r="F131" s="4" t="str">
        <f>TEXT(38/C131,"0%")&amp;" (38)"</f>
        <v>56% (38)</v>
      </c>
    </row>
    <row r="132" spans="1:6" x14ac:dyDescent="0.25">
      <c r="B132" t="s">
        <v>67</v>
      </c>
      <c r="C132" s="4">
        <v>32</v>
      </c>
      <c r="D132" s="3">
        <v>0</v>
      </c>
      <c r="E132" s="4" t="str">
        <f>TEXT(12/C132,"0%")&amp;" (12)"</f>
        <v>38% (12)</v>
      </c>
      <c r="F132" s="4" t="str">
        <f>TEXT(20/C132,"0%")&amp;" (20)"</f>
        <v>63% (20)</v>
      </c>
    </row>
    <row r="133" spans="1:6" x14ac:dyDescent="0.25">
      <c r="C133" s="4"/>
      <c r="D133" s="4"/>
      <c r="E133" s="4"/>
      <c r="F133" s="4"/>
    </row>
    <row r="134" spans="1:6" x14ac:dyDescent="0.25">
      <c r="A134" s="19" t="s">
        <v>35</v>
      </c>
      <c r="B134" s="19"/>
      <c r="C134" s="20"/>
      <c r="D134" s="20"/>
      <c r="E134" s="20"/>
      <c r="F134" s="20"/>
    </row>
    <row r="135" spans="1:6" x14ac:dyDescent="0.25">
      <c r="A135" s="19"/>
      <c r="B135" s="19" t="s">
        <v>66</v>
      </c>
      <c r="C135" s="20">
        <v>68</v>
      </c>
      <c r="D135" s="20" t="str">
        <f>TEXT(2/C135,"0%")&amp;" (2)"</f>
        <v>3% (2)</v>
      </c>
      <c r="E135" s="20" t="str">
        <f>TEXT(22/C135,"0%")&amp;" (22)"</f>
        <v>32% (22)</v>
      </c>
      <c r="F135" s="20" t="str">
        <f>TEXT(44/C135,"0%")&amp;" (44)"</f>
        <v>65% (44)</v>
      </c>
    </row>
    <row r="136" spans="1:6" x14ac:dyDescent="0.25">
      <c r="A136" s="19"/>
      <c r="B136" s="19" t="s">
        <v>67</v>
      </c>
      <c r="C136" s="20">
        <v>32</v>
      </c>
      <c r="D136" s="21">
        <v>0</v>
      </c>
      <c r="E136" s="20" t="str">
        <f>TEXT(11/C136,"0%")&amp;" (11)"</f>
        <v>34% (11)</v>
      </c>
      <c r="F136" s="20" t="str">
        <f>TEXT(21/C136,"0%")&amp;" (21)"</f>
        <v>66% (21)</v>
      </c>
    </row>
    <row r="137" spans="1:6" x14ac:dyDescent="0.25">
      <c r="A137" s="19"/>
      <c r="B137" s="19"/>
      <c r="C137" s="20"/>
      <c r="D137" s="20"/>
      <c r="E137" s="20"/>
      <c r="F137" s="20"/>
    </row>
    <row r="138" spans="1:6" x14ac:dyDescent="0.25">
      <c r="A138" t="s">
        <v>36</v>
      </c>
      <c r="C138" s="4"/>
      <c r="D138" s="4"/>
      <c r="E138" s="4"/>
      <c r="F138" s="4"/>
    </row>
    <row r="139" spans="1:6" x14ac:dyDescent="0.25">
      <c r="B139" t="s">
        <v>66</v>
      </c>
      <c r="C139" s="4">
        <v>68</v>
      </c>
      <c r="D139" s="4" t="str">
        <f>TEXT(1/C139,"0%")&amp;" (1)"</f>
        <v>1% (1)</v>
      </c>
      <c r="E139" s="4" t="str">
        <f>TEXT(35/C139,"0%")&amp;" (35)"</f>
        <v>51% (35)</v>
      </c>
      <c r="F139" s="4" t="str">
        <f>TEXT(32/C139,"0%")&amp;" (32)"</f>
        <v>47% (32)</v>
      </c>
    </row>
    <row r="140" spans="1:6" x14ac:dyDescent="0.25">
      <c r="B140" t="s">
        <v>67</v>
      </c>
      <c r="C140" s="4">
        <v>32</v>
      </c>
      <c r="D140" s="3">
        <v>0</v>
      </c>
      <c r="E140" s="4" t="str">
        <f>TEXT(12/C140,"0%")&amp;" (12)"</f>
        <v>38% (12)</v>
      </c>
      <c r="F140" s="4" t="str">
        <f>TEXT(20/C140,"0%")&amp;" (20)"</f>
        <v>63% (20)</v>
      </c>
    </row>
    <row r="141" spans="1:6" x14ac:dyDescent="0.25">
      <c r="C141" s="4"/>
      <c r="D141" s="4"/>
      <c r="E141" s="4"/>
      <c r="F141" s="4"/>
    </row>
    <row r="142" spans="1:6" x14ac:dyDescent="0.25">
      <c r="A142" s="19" t="s">
        <v>37</v>
      </c>
      <c r="B142" s="19"/>
      <c r="C142" s="20"/>
      <c r="D142" s="20"/>
      <c r="E142" s="20"/>
      <c r="F142" s="20"/>
    </row>
    <row r="143" spans="1:6" x14ac:dyDescent="0.25">
      <c r="A143" s="19"/>
      <c r="B143" s="19" t="s">
        <v>66</v>
      </c>
      <c r="C143" s="20">
        <v>68</v>
      </c>
      <c r="D143" s="21">
        <v>0</v>
      </c>
      <c r="E143" s="20" t="str">
        <f>TEXT(25/C143,"0%")&amp;" (25)"</f>
        <v>37% (25)</v>
      </c>
      <c r="F143" s="20" t="str">
        <f>TEXT(43/C143,"0%")&amp;" (43)"</f>
        <v>63% (43)</v>
      </c>
    </row>
    <row r="144" spans="1:6" x14ac:dyDescent="0.25">
      <c r="A144" s="19"/>
      <c r="B144" s="19" t="s">
        <v>67</v>
      </c>
      <c r="C144" s="20">
        <v>32</v>
      </c>
      <c r="D144" s="21">
        <v>0</v>
      </c>
      <c r="E144" s="20" t="str">
        <f>TEXT(13/C144,"0%")&amp;" (13)"</f>
        <v>41% (13)</v>
      </c>
      <c r="F144" s="20" t="str">
        <f>TEXT(19/C144,"0%")&amp;" (19)"</f>
        <v>59% (19)</v>
      </c>
    </row>
    <row r="145" spans="1:6" x14ac:dyDescent="0.25">
      <c r="A145" s="19"/>
      <c r="B145" s="19"/>
      <c r="C145" s="20"/>
      <c r="D145" s="20"/>
      <c r="E145" s="20"/>
      <c r="F145" s="20"/>
    </row>
    <row r="146" spans="1:6" x14ac:dyDescent="0.25">
      <c r="A146" t="s">
        <v>38</v>
      </c>
      <c r="C146" s="4"/>
      <c r="D146" s="4"/>
      <c r="E146" s="4"/>
      <c r="F146" s="4"/>
    </row>
    <row r="147" spans="1:6" x14ac:dyDescent="0.25">
      <c r="B147" t="s">
        <v>66</v>
      </c>
      <c r="C147" s="4">
        <v>68</v>
      </c>
      <c r="D147" s="4" t="str">
        <f>TEXT(1/C147,"0%")&amp;" (1)"</f>
        <v>1% (1)</v>
      </c>
      <c r="E147" s="4" t="str">
        <f>TEXT(12/C147,"0%")&amp;" (12)"</f>
        <v>18% (12)</v>
      </c>
      <c r="F147" s="4" t="str">
        <f>TEXT(55/C147,"0%")&amp;" (55)"</f>
        <v>81% (55)</v>
      </c>
    </row>
    <row r="148" spans="1:6" x14ac:dyDescent="0.25">
      <c r="B148" t="s">
        <v>67</v>
      </c>
      <c r="C148" s="4">
        <v>32</v>
      </c>
      <c r="D148" s="3">
        <v>0</v>
      </c>
      <c r="E148" s="4" t="str">
        <f>TEXT(7/C148,"0%")&amp;" (7)"</f>
        <v>22% (7)</v>
      </c>
      <c r="F148" s="4" t="str">
        <f>TEXT(25/C148,"0%")&amp;" (25)"</f>
        <v>78% (25)</v>
      </c>
    </row>
    <row r="149" spans="1:6" x14ac:dyDescent="0.25">
      <c r="C149" s="4"/>
      <c r="D149" s="4"/>
      <c r="E149" s="4"/>
      <c r="F149" s="4"/>
    </row>
    <row r="150" spans="1:6" x14ac:dyDescent="0.25">
      <c r="A150" s="19" t="s">
        <v>39</v>
      </c>
      <c r="B150" s="19"/>
      <c r="C150" s="20"/>
      <c r="D150" s="20"/>
      <c r="E150" s="20"/>
      <c r="F150" s="20"/>
    </row>
    <row r="151" spans="1:6" x14ac:dyDescent="0.25">
      <c r="A151" s="19"/>
      <c r="B151" s="19" t="s">
        <v>66</v>
      </c>
      <c r="C151" s="20">
        <v>68</v>
      </c>
      <c r="D151" s="20" t="str">
        <f>TEXT(1/C151,"0%")&amp;" (1)"</f>
        <v>1% (1)</v>
      </c>
      <c r="E151" s="20" t="str">
        <f>TEXT(27/C151,"0%")&amp;" (27)"</f>
        <v>40% (27)</v>
      </c>
      <c r="F151" s="20" t="str">
        <f>TEXT(40/C151,"0%")&amp;" (40)"</f>
        <v>59% (40)</v>
      </c>
    </row>
    <row r="152" spans="1:6" x14ac:dyDescent="0.25">
      <c r="A152" s="19"/>
      <c r="B152" s="19" t="s">
        <v>67</v>
      </c>
      <c r="C152" s="20">
        <v>32</v>
      </c>
      <c r="D152" s="21">
        <v>0</v>
      </c>
      <c r="E152" s="20" t="str">
        <f>TEXT(10/C152,"0%")&amp;" (10)"</f>
        <v>31% (10)</v>
      </c>
      <c r="F152" s="20" t="str">
        <f>TEXT(22/C152,"0%")&amp;" (22)"</f>
        <v>69% (22)</v>
      </c>
    </row>
    <row r="153" spans="1:6" x14ac:dyDescent="0.25">
      <c r="A153" s="19"/>
      <c r="B153" s="19"/>
      <c r="C153" s="20"/>
      <c r="D153" s="20"/>
      <c r="E153" s="20"/>
      <c r="F153" s="20"/>
    </row>
    <row r="154" spans="1:6" s="22" customFormat="1" x14ac:dyDescent="0.25">
      <c r="C154" s="23"/>
      <c r="D154" s="23"/>
      <c r="E154" s="23"/>
      <c r="F154" s="23"/>
    </row>
    <row r="155" spans="1:6" ht="18.75" x14ac:dyDescent="0.3">
      <c r="A155" s="24" t="s">
        <v>61</v>
      </c>
      <c r="B155" s="25"/>
      <c r="C155" s="26"/>
      <c r="D155" s="26"/>
      <c r="E155" s="26"/>
      <c r="F155" s="26"/>
    </row>
    <row r="156" spans="1:6" x14ac:dyDescent="0.25">
      <c r="A156" s="27" t="s">
        <v>62</v>
      </c>
      <c r="B156" s="27"/>
      <c r="C156" s="28"/>
      <c r="D156" s="28"/>
      <c r="E156" s="28"/>
      <c r="F156" s="28"/>
    </row>
    <row r="157" spans="1:6" x14ac:dyDescent="0.25">
      <c r="A157" s="27"/>
      <c r="B157" s="27" t="s">
        <v>66</v>
      </c>
      <c r="C157" s="28">
        <v>68</v>
      </c>
      <c r="D157" s="28" t="str">
        <f>TEXT(3/C157,"0%")&amp;" (3)"</f>
        <v>4% (3)</v>
      </c>
      <c r="E157" s="28" t="str">
        <f>TEXT(20/C157,"0%")&amp;" (20)"</f>
        <v>29% (20)</v>
      </c>
      <c r="F157" s="28" t="str">
        <f>TEXT(45/C157,"0%")&amp;" (45)"</f>
        <v>66% (45)</v>
      </c>
    </row>
    <row r="158" spans="1:6" x14ac:dyDescent="0.25">
      <c r="A158" s="27"/>
      <c r="B158" s="27" t="s">
        <v>67</v>
      </c>
      <c r="C158" s="28">
        <v>32</v>
      </c>
      <c r="D158" s="29">
        <v>0</v>
      </c>
      <c r="E158" s="28" t="str">
        <f>TEXT(8/C158,"0%")&amp;" (8)"</f>
        <v>25% (8)</v>
      </c>
      <c r="F158" s="28" t="str">
        <f>TEXT(24/C158,"0%")&amp;" (24)"</f>
        <v>75% (24)</v>
      </c>
    </row>
    <row r="159" spans="1:6" x14ac:dyDescent="0.25">
      <c r="A159" s="27"/>
      <c r="B159" s="27"/>
      <c r="C159" s="28"/>
      <c r="D159" s="28"/>
      <c r="E159" s="28"/>
      <c r="F159" s="28"/>
    </row>
    <row r="160" spans="1:6" x14ac:dyDescent="0.25">
      <c r="A160" t="s">
        <v>40</v>
      </c>
      <c r="C160" s="4"/>
      <c r="D160" s="4"/>
      <c r="E160" s="4"/>
      <c r="F160" s="4"/>
    </row>
    <row r="161" spans="1:6" x14ac:dyDescent="0.25">
      <c r="B161" t="s">
        <v>66</v>
      </c>
      <c r="C161" s="4">
        <v>68</v>
      </c>
      <c r="D161" s="4" t="str">
        <f>TEXT(1/C161,"0%")&amp;" (1)"</f>
        <v>1% (1)</v>
      </c>
      <c r="E161" s="4" t="str">
        <f>TEXT(25/C161,"0%")&amp;" (25)"</f>
        <v>37% (25)</v>
      </c>
      <c r="F161" s="4" t="str">
        <f>TEXT(42/C161,"0%")&amp;" (42)"</f>
        <v>62% (42)</v>
      </c>
    </row>
    <row r="162" spans="1:6" x14ac:dyDescent="0.25">
      <c r="B162" t="s">
        <v>67</v>
      </c>
      <c r="C162" s="4">
        <v>32</v>
      </c>
      <c r="D162" s="3">
        <v>0</v>
      </c>
      <c r="E162" s="4" t="str">
        <f>TEXT(10/C162,"0%")&amp;" (10)"</f>
        <v>31% (10)</v>
      </c>
      <c r="F162" s="4" t="str">
        <f>TEXT(22/C162,"0%")&amp;" (22)"</f>
        <v>69% (22)</v>
      </c>
    </row>
    <row r="163" spans="1:6" x14ac:dyDescent="0.25">
      <c r="C163" s="4"/>
      <c r="D163" s="4"/>
      <c r="E163" s="4"/>
      <c r="F163" s="4"/>
    </row>
    <row r="164" spans="1:6" x14ac:dyDescent="0.25">
      <c r="A164" s="27" t="s">
        <v>41</v>
      </c>
      <c r="B164" s="27"/>
      <c r="C164" s="28"/>
      <c r="D164" s="28"/>
      <c r="E164" s="28"/>
      <c r="F164" s="28"/>
    </row>
    <row r="165" spans="1:6" x14ac:dyDescent="0.25">
      <c r="A165" s="27"/>
      <c r="B165" s="27" t="s">
        <v>66</v>
      </c>
      <c r="C165" s="28">
        <v>68</v>
      </c>
      <c r="D165" s="28" t="str">
        <f>TEXT(2/C165,"0%")&amp;" (2)"</f>
        <v>3% (2)</v>
      </c>
      <c r="E165" s="28" t="str">
        <f>TEXT(21/C165,"0%")&amp;" (21)"</f>
        <v>31% (21)</v>
      </c>
      <c r="F165" s="28" t="str">
        <f>TEXT(45/C165,"0%")&amp;" (45)"</f>
        <v>66% (45)</v>
      </c>
    </row>
    <row r="166" spans="1:6" x14ac:dyDescent="0.25">
      <c r="A166" s="27"/>
      <c r="B166" s="27" t="s">
        <v>67</v>
      </c>
      <c r="C166" s="28">
        <v>32</v>
      </c>
      <c r="D166" s="29">
        <v>0</v>
      </c>
      <c r="E166" s="28" t="str">
        <f>TEXT(7/C166,"0%")&amp;" (7)"</f>
        <v>22% (7)</v>
      </c>
      <c r="F166" s="28" t="str">
        <f>TEXT(25/C166,"0%")&amp;" (25)"</f>
        <v>78% (25)</v>
      </c>
    </row>
    <row r="167" spans="1:6" x14ac:dyDescent="0.25">
      <c r="A167" s="27"/>
      <c r="B167" s="27"/>
      <c r="C167" s="28"/>
      <c r="D167" s="28"/>
      <c r="E167" s="28"/>
      <c r="F167" s="28"/>
    </row>
    <row r="168" spans="1:6" x14ac:dyDescent="0.25">
      <c r="A168" t="s">
        <v>42</v>
      </c>
      <c r="C168" s="4"/>
      <c r="D168" s="4"/>
      <c r="E168" s="4"/>
      <c r="F168" s="4"/>
    </row>
    <row r="169" spans="1:6" x14ac:dyDescent="0.25">
      <c r="B169" t="s">
        <v>66</v>
      </c>
      <c r="C169" s="4">
        <v>68</v>
      </c>
      <c r="D169" s="3">
        <v>0</v>
      </c>
      <c r="E169" s="4" t="str">
        <f>TEXT(16/C169,"0%")&amp;" (16)"</f>
        <v>24% (16)</v>
      </c>
      <c r="F169" s="4" t="str">
        <f>TEXT(52/C169,"0%")&amp;" (52)"</f>
        <v>76% (52)</v>
      </c>
    </row>
    <row r="170" spans="1:6" x14ac:dyDescent="0.25">
      <c r="B170" t="s">
        <v>67</v>
      </c>
      <c r="C170" s="4">
        <v>32</v>
      </c>
      <c r="D170" s="3">
        <v>0</v>
      </c>
      <c r="E170" s="4" t="str">
        <f>TEXT(7/C170,"0%")&amp;" (7)"</f>
        <v>22% (7)</v>
      </c>
      <c r="F170" s="4" t="str">
        <f>TEXT(25/C170,"0%")&amp;" (25)"</f>
        <v>78% (25)</v>
      </c>
    </row>
    <row r="171" spans="1:6" x14ac:dyDescent="0.25">
      <c r="C171" s="4"/>
      <c r="D171" s="4"/>
      <c r="E171" s="4"/>
      <c r="F171" s="4"/>
    </row>
    <row r="172" spans="1:6" x14ac:dyDescent="0.25">
      <c r="A172" s="27" t="s">
        <v>43</v>
      </c>
      <c r="B172" s="27"/>
      <c r="C172" s="28"/>
      <c r="D172" s="28"/>
      <c r="E172" s="28"/>
      <c r="F172" s="28"/>
    </row>
    <row r="173" spans="1:6" x14ac:dyDescent="0.25">
      <c r="A173" s="27"/>
      <c r="B173" s="27" t="s">
        <v>66</v>
      </c>
      <c r="C173" s="28">
        <v>68</v>
      </c>
      <c r="D173" s="29">
        <v>0</v>
      </c>
      <c r="E173" s="28" t="str">
        <f>TEXT(18/C173,"0%")&amp;" (18)"</f>
        <v>26% (18)</v>
      </c>
      <c r="F173" s="28" t="str">
        <f>TEXT(50/C173,"0%")&amp;" (50)"</f>
        <v>74% (50)</v>
      </c>
    </row>
    <row r="174" spans="1:6" x14ac:dyDescent="0.25">
      <c r="A174" s="27"/>
      <c r="B174" s="27" t="s">
        <v>67</v>
      </c>
      <c r="C174" s="28">
        <v>32</v>
      </c>
      <c r="D174" s="29">
        <v>0</v>
      </c>
      <c r="E174" s="28" t="str">
        <f>TEXT(7/C174,"0%")&amp;" (7)"</f>
        <v>22% (7)</v>
      </c>
      <c r="F174" s="28" t="str">
        <f>TEXT(25/C174,"0%")&amp;" (25)"</f>
        <v>78% (25)</v>
      </c>
    </row>
    <row r="175" spans="1:6" x14ac:dyDescent="0.25">
      <c r="A175" s="27"/>
      <c r="B175" s="27"/>
      <c r="C175" s="28"/>
      <c r="D175" s="28"/>
      <c r="E175" s="28"/>
      <c r="F175" s="28"/>
    </row>
    <row r="176" spans="1:6" x14ac:dyDescent="0.25">
      <c r="A176" t="s">
        <v>44</v>
      </c>
      <c r="C176" s="4"/>
      <c r="D176" s="4"/>
      <c r="E176" s="4"/>
      <c r="F176" s="4"/>
    </row>
    <row r="177" spans="1:6" x14ac:dyDescent="0.25">
      <c r="B177" t="s">
        <v>66</v>
      </c>
      <c r="C177" s="4">
        <v>68</v>
      </c>
      <c r="D177" s="4" t="str">
        <f>TEXT(1/C177,"0%")&amp;" (1)"</f>
        <v>1% (1)</v>
      </c>
      <c r="E177" s="4" t="str">
        <f>TEXT(18/C177,"0%")&amp;" (18)"</f>
        <v>26% (18)</v>
      </c>
      <c r="F177" s="4" t="str">
        <f>TEXT(49/C177,"0%")&amp;" (49)"</f>
        <v>72% (49)</v>
      </c>
    </row>
    <row r="178" spans="1:6" x14ac:dyDescent="0.25">
      <c r="B178" t="s">
        <v>67</v>
      </c>
      <c r="C178" s="4">
        <v>32</v>
      </c>
      <c r="D178" s="3">
        <v>0</v>
      </c>
      <c r="E178" s="4" t="str">
        <f>TEXT(8/C178,"0%")&amp;" (8)"</f>
        <v>25% (8)</v>
      </c>
      <c r="F178" s="4" t="str">
        <f>TEXT(24/C178,"0%")&amp;" (24)"</f>
        <v>75% (24)</v>
      </c>
    </row>
    <row r="179" spans="1:6" x14ac:dyDescent="0.25">
      <c r="C179" s="4"/>
      <c r="D179" s="4"/>
      <c r="E179" s="4"/>
      <c r="F179" s="4"/>
    </row>
    <row r="180" spans="1:6" x14ac:dyDescent="0.25">
      <c r="A180" s="27" t="s">
        <v>45</v>
      </c>
      <c r="B180" s="27"/>
      <c r="C180" s="28"/>
      <c r="D180" s="28"/>
      <c r="E180" s="28"/>
      <c r="F180" s="28"/>
    </row>
    <row r="181" spans="1:6" x14ac:dyDescent="0.25">
      <c r="A181" s="27"/>
      <c r="B181" s="27" t="s">
        <v>66</v>
      </c>
      <c r="C181" s="28">
        <v>68</v>
      </c>
      <c r="D181" s="29">
        <v>0</v>
      </c>
      <c r="E181" s="28" t="str">
        <f>TEXT(17/C181,"0%")&amp;" (17)"</f>
        <v>25% (17)</v>
      </c>
      <c r="F181" s="28" t="str">
        <f>TEXT(51/C181,"0%")&amp;" (51)"</f>
        <v>75% (51)</v>
      </c>
    </row>
    <row r="182" spans="1:6" x14ac:dyDescent="0.25">
      <c r="A182" s="27"/>
      <c r="B182" s="27" t="s">
        <v>67</v>
      </c>
      <c r="C182" s="28">
        <v>32</v>
      </c>
      <c r="D182" s="29">
        <v>0</v>
      </c>
      <c r="E182" s="28" t="str">
        <f>TEXT(7/C182,"0%")&amp;" (7)"</f>
        <v>22% (7)</v>
      </c>
      <c r="F182" s="28" t="str">
        <f>TEXT(25/C182,"0%")&amp;" (25)"</f>
        <v>78% (25)</v>
      </c>
    </row>
    <row r="183" spans="1:6" x14ac:dyDescent="0.25">
      <c r="A183" s="27"/>
      <c r="B183" s="27"/>
      <c r="C183" s="28"/>
      <c r="D183" s="28"/>
      <c r="E183" s="28"/>
      <c r="F183" s="28"/>
    </row>
    <row r="184" spans="1:6" x14ac:dyDescent="0.25">
      <c r="A184" t="s">
        <v>46</v>
      </c>
      <c r="C184" s="4"/>
      <c r="D184" s="4"/>
      <c r="E184" s="4"/>
      <c r="F184" s="4"/>
    </row>
    <row r="185" spans="1:6" x14ac:dyDescent="0.25">
      <c r="B185" t="s">
        <v>66</v>
      </c>
      <c r="C185" s="4">
        <v>68</v>
      </c>
      <c r="D185" s="4" t="str">
        <f>TEXT(1/C185,"0%")&amp;" (1)"</f>
        <v>1% (1)</v>
      </c>
      <c r="E185" s="4" t="str">
        <f>TEXT(35/C185,"0%")&amp;" (35)"</f>
        <v>51% (35)</v>
      </c>
      <c r="F185" s="4" t="str">
        <f>TEXT(32/C185,"0%")&amp;" (32)"</f>
        <v>47% (32)</v>
      </c>
    </row>
    <row r="186" spans="1:6" x14ac:dyDescent="0.25">
      <c r="B186" t="s">
        <v>67</v>
      </c>
      <c r="C186" s="4">
        <v>32</v>
      </c>
      <c r="D186" s="3">
        <v>0</v>
      </c>
      <c r="E186" s="4" t="str">
        <f>TEXT(16/C186,"0%")&amp;" (16)"</f>
        <v>50% (16)</v>
      </c>
      <c r="F186" s="4" t="str">
        <f>TEXT(16/C186,"0%")&amp;" (16)"</f>
        <v>50% (16)</v>
      </c>
    </row>
    <row r="187" spans="1:6" x14ac:dyDescent="0.25">
      <c r="C187" s="4"/>
      <c r="D187" s="4"/>
      <c r="E187" s="4"/>
      <c r="F187" s="4"/>
    </row>
    <row r="188" spans="1:6" x14ac:dyDescent="0.25">
      <c r="A188" s="27" t="s">
        <v>47</v>
      </c>
      <c r="B188" s="27"/>
      <c r="C188" s="28"/>
      <c r="D188" s="28"/>
      <c r="E188" s="28"/>
      <c r="F188" s="28"/>
    </row>
    <row r="189" spans="1:6" x14ac:dyDescent="0.25">
      <c r="A189" s="27"/>
      <c r="B189" s="27" t="s">
        <v>66</v>
      </c>
      <c r="C189" s="28">
        <v>68</v>
      </c>
      <c r="D189" s="28" t="str">
        <f>TEXT(1/C189,"0%")&amp;" (1)"</f>
        <v>1% (1)</v>
      </c>
      <c r="E189" s="28" t="str">
        <f>TEXT(18/C189,"0%")&amp;" (18)"</f>
        <v>26% (18)</v>
      </c>
      <c r="F189" s="28" t="str">
        <f>TEXT(49/C189,"0%")&amp;" (49)"</f>
        <v>72% (49)</v>
      </c>
    </row>
    <row r="190" spans="1:6" x14ac:dyDescent="0.25">
      <c r="A190" s="27"/>
      <c r="B190" s="27" t="s">
        <v>67</v>
      </c>
      <c r="C190" s="28">
        <v>32</v>
      </c>
      <c r="D190" s="29">
        <v>0</v>
      </c>
      <c r="E190" s="28" t="str">
        <f>TEXT(11/C190,"0%")&amp;" (11)"</f>
        <v>34% (11)</v>
      </c>
      <c r="F190" s="28" t="str">
        <f>TEXT(21/C190,"0%")&amp;" (21)"</f>
        <v>66% (21)</v>
      </c>
    </row>
    <row r="191" spans="1:6" x14ac:dyDescent="0.25">
      <c r="A191" s="27"/>
      <c r="B191" s="27"/>
      <c r="C191" s="28"/>
      <c r="D191" s="28"/>
      <c r="E191" s="28"/>
      <c r="F191" s="28"/>
    </row>
    <row r="192" spans="1:6" x14ac:dyDescent="0.25">
      <c r="A192" t="s">
        <v>48</v>
      </c>
      <c r="C192" s="4"/>
      <c r="D192" s="4"/>
      <c r="E192" s="4"/>
      <c r="F192" s="4"/>
    </row>
    <row r="193" spans="1:6" x14ac:dyDescent="0.25">
      <c r="B193" t="s">
        <v>66</v>
      </c>
      <c r="C193" s="4">
        <v>68</v>
      </c>
      <c r="D193" s="4" t="str">
        <f>TEXT(1/C193,"0%")&amp;" (1)"</f>
        <v>1% (1)</v>
      </c>
      <c r="E193" s="4" t="str">
        <f>TEXT(38/C193,"0%")&amp;" (38)"</f>
        <v>56% (38)</v>
      </c>
      <c r="F193" s="4" t="str">
        <f>TEXT(29/C193,"0%")&amp;" (29)"</f>
        <v>43% (29)</v>
      </c>
    </row>
    <row r="194" spans="1:6" x14ac:dyDescent="0.25">
      <c r="B194" t="s">
        <v>67</v>
      </c>
      <c r="C194" s="4">
        <v>32</v>
      </c>
      <c r="D194" s="3">
        <v>0</v>
      </c>
      <c r="E194" s="4" t="str">
        <f>TEXT(14/C194,"0%")&amp;" (14)"</f>
        <v>44% (14)</v>
      </c>
      <c r="F194" s="4" t="str">
        <f>TEXT(18/C194,"0%")&amp;" (18)"</f>
        <v>56% (18)</v>
      </c>
    </row>
    <row r="195" spans="1:6" x14ac:dyDescent="0.25">
      <c r="C195" s="4"/>
      <c r="D195" s="4"/>
      <c r="E195" s="4"/>
      <c r="F195" s="4"/>
    </row>
    <row r="196" spans="1:6" x14ac:dyDescent="0.25">
      <c r="A196" s="27" t="s">
        <v>49</v>
      </c>
      <c r="B196" s="27"/>
      <c r="C196" s="28"/>
      <c r="D196" s="28"/>
      <c r="E196" s="28"/>
      <c r="F196" s="28"/>
    </row>
    <row r="197" spans="1:6" x14ac:dyDescent="0.25">
      <c r="A197" s="27"/>
      <c r="B197" s="27" t="s">
        <v>66</v>
      </c>
      <c r="C197" s="28">
        <v>68</v>
      </c>
      <c r="D197" s="28" t="str">
        <f>TEXT(1/C197,"0%")&amp;" (1)"</f>
        <v>1% (1)</v>
      </c>
      <c r="E197" s="28" t="str">
        <f>TEXT(37/C197,"0%")&amp;" (37)"</f>
        <v>54% (37)</v>
      </c>
      <c r="F197" s="28" t="str">
        <f>TEXT(30/C197,"0%")&amp;" (30)"</f>
        <v>44% (30)</v>
      </c>
    </row>
    <row r="198" spans="1:6" x14ac:dyDescent="0.25">
      <c r="A198" s="27"/>
      <c r="B198" s="27" t="s">
        <v>67</v>
      </c>
      <c r="C198" s="28">
        <v>32</v>
      </c>
      <c r="D198" s="29">
        <v>0</v>
      </c>
      <c r="E198" s="28" t="str">
        <f>TEXT(14/C198,"0%")&amp;" (14)"</f>
        <v>44% (14)</v>
      </c>
      <c r="F198" s="28" t="str">
        <f>TEXT(18/C198,"0%")&amp;" (18)"</f>
        <v>56% (18)</v>
      </c>
    </row>
    <row r="199" spans="1:6" x14ac:dyDescent="0.25">
      <c r="A199" s="27"/>
      <c r="B199" s="27"/>
      <c r="C199" s="28"/>
      <c r="D199" s="28"/>
      <c r="E199" s="28"/>
      <c r="F199" s="28"/>
    </row>
    <row r="200" spans="1:6" x14ac:dyDescent="0.25">
      <c r="A200" t="s">
        <v>50</v>
      </c>
      <c r="C200" s="4"/>
      <c r="D200" s="4"/>
      <c r="E200" s="4"/>
      <c r="F200" s="4"/>
    </row>
    <row r="201" spans="1:6" x14ac:dyDescent="0.25">
      <c r="B201" t="s">
        <v>66</v>
      </c>
      <c r="C201" s="4">
        <v>68</v>
      </c>
      <c r="D201" s="4" t="str">
        <f>TEXT(1/C201,"0%")&amp;" (1)"</f>
        <v>1% (1)</v>
      </c>
      <c r="E201" s="4" t="str">
        <f>TEXT(32/C201,"0%")&amp;" (32)"</f>
        <v>47% (32)</v>
      </c>
      <c r="F201" s="4" t="str">
        <f>TEXT(35/C201,"0%")&amp;" (35)"</f>
        <v>51% (35)</v>
      </c>
    </row>
    <row r="202" spans="1:6" x14ac:dyDescent="0.25">
      <c r="B202" t="s">
        <v>67</v>
      </c>
      <c r="C202" s="4">
        <v>32</v>
      </c>
      <c r="D202" s="3">
        <v>0</v>
      </c>
      <c r="E202" s="4" t="str">
        <f>TEXT(14/C202,"0%")&amp;" (14)"</f>
        <v>44% (14)</v>
      </c>
      <c r="F202" s="4" t="str">
        <f>TEXT(18/C202,"0%")&amp;" (18)"</f>
        <v>56% (18)</v>
      </c>
    </row>
    <row r="203" spans="1:6" x14ac:dyDescent="0.25">
      <c r="C203" s="4"/>
      <c r="D203" s="4"/>
      <c r="E203" s="4"/>
      <c r="F203" s="4"/>
    </row>
    <row r="204" spans="1:6" x14ac:dyDescent="0.25">
      <c r="A204" s="27" t="s">
        <v>51</v>
      </c>
      <c r="B204" s="27"/>
      <c r="C204" s="28"/>
      <c r="D204" s="28"/>
      <c r="E204" s="28"/>
      <c r="F204" s="28"/>
    </row>
    <row r="205" spans="1:6" x14ac:dyDescent="0.25">
      <c r="A205" s="27"/>
      <c r="B205" s="27" t="s">
        <v>66</v>
      </c>
      <c r="C205" s="28">
        <v>68</v>
      </c>
      <c r="D205" s="28" t="str">
        <f>TEXT(3/C205,"0%")&amp;" (3)"</f>
        <v>4% (3)</v>
      </c>
      <c r="E205" s="28" t="str">
        <f>TEXT(41/C205,"0%")&amp;" (41)"</f>
        <v>60% (41)</v>
      </c>
      <c r="F205" s="28" t="str">
        <f>TEXT(24/C205,"0%")&amp;" (24)"</f>
        <v>35% (24)</v>
      </c>
    </row>
    <row r="206" spans="1:6" x14ac:dyDescent="0.25">
      <c r="A206" s="27"/>
      <c r="B206" s="27" t="s">
        <v>67</v>
      </c>
      <c r="C206" s="28">
        <v>32</v>
      </c>
      <c r="D206" s="29">
        <v>0</v>
      </c>
      <c r="E206" s="28" t="str">
        <f>TEXT(19/C206,"0%")&amp;" (19)"</f>
        <v>59% (19)</v>
      </c>
      <c r="F206" s="28" t="str">
        <f>TEXT(13/C206,"0%")&amp;" (13)"</f>
        <v>41% (13)</v>
      </c>
    </row>
    <row r="207" spans="1:6" x14ac:dyDescent="0.25">
      <c r="A207" s="27"/>
      <c r="B207" s="27"/>
      <c r="C207" s="28"/>
      <c r="D207" s="28"/>
      <c r="E207" s="28"/>
      <c r="F207" s="28"/>
    </row>
    <row r="208" spans="1:6" x14ac:dyDescent="0.25">
      <c r="A208" t="s">
        <v>52</v>
      </c>
      <c r="C208" s="4"/>
      <c r="D208" s="4"/>
      <c r="E208" s="4"/>
      <c r="F208" s="4"/>
    </row>
    <row r="209" spans="1:6" x14ac:dyDescent="0.25">
      <c r="B209" t="s">
        <v>66</v>
      </c>
      <c r="C209" s="4">
        <v>68</v>
      </c>
      <c r="D209" s="4" t="str">
        <f>TEXT(1/C209,"0%")&amp;" (1)"</f>
        <v>1% (1)</v>
      </c>
      <c r="E209" s="4" t="str">
        <f>TEXT(31/C209,"0%")&amp;" (31)"</f>
        <v>46% (31)</v>
      </c>
      <c r="F209" s="4" t="str">
        <f>TEXT(36/C209,"0%")&amp;" (36)"</f>
        <v>53% (36)</v>
      </c>
    </row>
    <row r="210" spans="1:6" x14ac:dyDescent="0.25">
      <c r="B210" t="s">
        <v>67</v>
      </c>
      <c r="C210" s="4">
        <v>32</v>
      </c>
      <c r="D210" s="3">
        <v>0</v>
      </c>
      <c r="E210" s="4" t="str">
        <f>TEXT(12/C210,"0%")&amp;" (12)"</f>
        <v>38% (12)</v>
      </c>
      <c r="F210" s="4" t="str">
        <f>TEXT(20/C210,"0%")&amp;" (20)"</f>
        <v>63% (20)</v>
      </c>
    </row>
    <row r="211" spans="1:6" x14ac:dyDescent="0.25">
      <c r="C211" s="4"/>
      <c r="D211" s="4"/>
      <c r="E211" s="4"/>
      <c r="F211" s="4"/>
    </row>
    <row r="212" spans="1:6" x14ac:dyDescent="0.25">
      <c r="C212" s="4"/>
      <c r="D212" s="4"/>
      <c r="E212" s="4"/>
      <c r="F212" s="4"/>
    </row>
    <row r="213" spans="1:6" ht="18.75" x14ac:dyDescent="0.3">
      <c r="A213" s="30" t="s">
        <v>63</v>
      </c>
      <c r="B213" s="31"/>
      <c r="C213" s="32"/>
      <c r="D213" s="32"/>
      <c r="E213" s="32"/>
      <c r="F213" s="32"/>
    </row>
    <row r="214" spans="1:6" x14ac:dyDescent="0.25">
      <c r="A214" s="33" t="s">
        <v>64</v>
      </c>
      <c r="B214" s="33"/>
      <c r="C214" s="34"/>
      <c r="D214" s="34"/>
      <c r="E214" s="34"/>
      <c r="F214" s="34"/>
    </row>
    <row r="215" spans="1:6" x14ac:dyDescent="0.25">
      <c r="A215" s="33"/>
      <c r="B215" s="33" t="s">
        <v>66</v>
      </c>
      <c r="C215" s="34">
        <v>68</v>
      </c>
      <c r="D215" s="35">
        <v>0</v>
      </c>
      <c r="E215" s="34" t="str">
        <f>TEXT(13/C215,"0%")&amp;" (13)"</f>
        <v>19% (13)</v>
      </c>
      <c r="F215" s="34" t="str">
        <f>TEXT(55/C215,"0%")&amp;" (55)"</f>
        <v>81% (55)</v>
      </c>
    </row>
    <row r="216" spans="1:6" x14ac:dyDescent="0.25">
      <c r="A216" s="33"/>
      <c r="B216" s="33" t="s">
        <v>67</v>
      </c>
      <c r="C216" s="34">
        <v>32</v>
      </c>
      <c r="D216" s="35">
        <v>0</v>
      </c>
      <c r="E216" s="34" t="str">
        <f>TEXT(7/C216,"0%")&amp;" (7)"</f>
        <v>22% (7)</v>
      </c>
      <c r="F216" s="34" t="str">
        <f>TEXT(25/C216,"0%")&amp;" (25)"</f>
        <v>78% (25)</v>
      </c>
    </row>
    <row r="217" spans="1:6" x14ac:dyDescent="0.25">
      <c r="A217" s="33"/>
      <c r="B217" s="33"/>
      <c r="C217" s="34"/>
      <c r="D217" s="34"/>
      <c r="E217" s="34"/>
      <c r="F217" s="34"/>
    </row>
    <row r="218" spans="1:6" x14ac:dyDescent="0.25">
      <c r="A218" t="s">
        <v>53</v>
      </c>
      <c r="C218" s="4"/>
      <c r="D218" s="4"/>
      <c r="E218" s="4"/>
      <c r="F218" s="4"/>
    </row>
    <row r="219" spans="1:6" x14ac:dyDescent="0.25">
      <c r="B219" t="s">
        <v>66</v>
      </c>
      <c r="C219" s="4">
        <v>68</v>
      </c>
      <c r="D219" s="3">
        <v>0</v>
      </c>
      <c r="E219" s="4" t="str">
        <f>TEXT(10/C219,"0%")&amp;" (10)"</f>
        <v>15% (10)</v>
      </c>
      <c r="F219" s="4" t="str">
        <f>TEXT(58/C219,"0%")&amp;" (58)"</f>
        <v>85% (58)</v>
      </c>
    </row>
    <row r="220" spans="1:6" x14ac:dyDescent="0.25">
      <c r="B220" t="s">
        <v>67</v>
      </c>
      <c r="C220" s="4">
        <v>32</v>
      </c>
      <c r="D220" s="3">
        <v>0</v>
      </c>
      <c r="E220" s="4" t="str">
        <f>TEXT(5/C220,"0%")&amp;" (5)"</f>
        <v>16% (5)</v>
      </c>
      <c r="F220" s="4" t="str">
        <f>TEXT(27/C220,"0%")&amp;" (27)"</f>
        <v>84% (27)</v>
      </c>
    </row>
    <row r="221" spans="1:6" x14ac:dyDescent="0.25">
      <c r="C221" s="4"/>
      <c r="D221" s="4"/>
      <c r="E221" s="4"/>
      <c r="F221" s="4"/>
    </row>
    <row r="222" spans="1:6" x14ac:dyDescent="0.25">
      <c r="A222" s="33" t="s">
        <v>54</v>
      </c>
      <c r="B222" s="33"/>
      <c r="C222" s="34"/>
      <c r="D222" s="34"/>
      <c r="E222" s="34"/>
      <c r="F222" s="34"/>
    </row>
    <row r="223" spans="1:6" x14ac:dyDescent="0.25">
      <c r="A223" s="33"/>
      <c r="B223" s="33" t="s">
        <v>66</v>
      </c>
      <c r="C223" s="34">
        <v>68</v>
      </c>
      <c r="D223" s="35">
        <v>0</v>
      </c>
      <c r="E223" s="34" t="str">
        <f>TEXT(12/C223,"0%")&amp;" (12)"</f>
        <v>18% (12)</v>
      </c>
      <c r="F223" s="34" t="str">
        <f>TEXT(56/C223,"0%")&amp;" (56)"</f>
        <v>82% (56)</v>
      </c>
    </row>
    <row r="224" spans="1:6" x14ac:dyDescent="0.25">
      <c r="A224" s="33"/>
      <c r="B224" s="33" t="s">
        <v>67</v>
      </c>
      <c r="C224" s="34">
        <v>32</v>
      </c>
      <c r="D224" s="35">
        <v>0</v>
      </c>
      <c r="E224" s="34" t="str">
        <f>TEXT(6/C224,"0%")&amp;" (6)"</f>
        <v>19% (6)</v>
      </c>
      <c r="F224" s="34" t="str">
        <f>TEXT(26/C224,"0%")&amp;" (26)"</f>
        <v>81% (26)</v>
      </c>
    </row>
    <row r="225" spans="1:6" x14ac:dyDescent="0.25">
      <c r="A225" s="33"/>
      <c r="B225" s="33"/>
      <c r="C225" s="34"/>
      <c r="D225" s="34"/>
      <c r="E225" s="34"/>
      <c r="F225" s="34"/>
    </row>
    <row r="226" spans="1:6" x14ac:dyDescent="0.25">
      <c r="A226" t="s">
        <v>55</v>
      </c>
      <c r="C226" s="4"/>
      <c r="D226" s="4"/>
      <c r="E226" s="4"/>
      <c r="F226" s="4"/>
    </row>
    <row r="227" spans="1:6" x14ac:dyDescent="0.25">
      <c r="B227" t="s">
        <v>66</v>
      </c>
      <c r="C227" s="4">
        <v>68</v>
      </c>
      <c r="D227" s="3">
        <v>0</v>
      </c>
      <c r="E227" s="4" t="str">
        <f>TEXT(11/C227,"0%")&amp;" (11)"</f>
        <v>16% (11)</v>
      </c>
      <c r="F227" s="4" t="str">
        <f>TEXT(57/C227,"0%")&amp;" (57)"</f>
        <v>84% (57)</v>
      </c>
    </row>
    <row r="228" spans="1:6" x14ac:dyDescent="0.25">
      <c r="B228" t="s">
        <v>67</v>
      </c>
      <c r="C228" s="4">
        <v>32</v>
      </c>
      <c r="D228" s="3">
        <v>0</v>
      </c>
      <c r="E228" s="4" t="str">
        <f>TEXT(6/C228,"0%")&amp;" (6)"</f>
        <v>19% (6)</v>
      </c>
      <c r="F228" s="4" t="str">
        <f>TEXT(26/C228,"0%")&amp;" (26)"</f>
        <v>81% (26)</v>
      </c>
    </row>
    <row r="229" spans="1:6" x14ac:dyDescent="0.25">
      <c r="C229" s="4"/>
      <c r="D229" s="4"/>
      <c r="E229" s="4"/>
      <c r="F229" s="4"/>
    </row>
    <row r="230" spans="1:6" x14ac:dyDescent="0.25">
      <c r="A230" s="33" t="s">
        <v>65</v>
      </c>
      <c r="B230" s="33"/>
      <c r="C230" s="34"/>
      <c r="D230" s="34"/>
      <c r="E230" s="34"/>
      <c r="F230" s="34"/>
    </row>
    <row r="231" spans="1:6" x14ac:dyDescent="0.25">
      <c r="A231" s="33"/>
      <c r="B231" s="33" t="s">
        <v>66</v>
      </c>
      <c r="C231" s="34">
        <v>68</v>
      </c>
      <c r="D231" s="34" t="str">
        <f>TEXT(1/C231,"0%")&amp;" (1)"</f>
        <v>1% (1)</v>
      </c>
      <c r="E231" s="34" t="str">
        <f>TEXT(20/C231,"0%")&amp;" (20)"</f>
        <v>29% (20)</v>
      </c>
      <c r="F231" s="34" t="str">
        <f>TEXT(47/C231,"0%")&amp;" (47)"</f>
        <v>69% (47)</v>
      </c>
    </row>
    <row r="232" spans="1:6" x14ac:dyDescent="0.25">
      <c r="A232" s="33"/>
      <c r="B232" s="33" t="s">
        <v>67</v>
      </c>
      <c r="C232" s="34">
        <v>32</v>
      </c>
      <c r="D232" s="35">
        <v>0</v>
      </c>
      <c r="E232" s="34" t="str">
        <f>TEXT(8/C232,"0%")&amp;" (8)"</f>
        <v>25% (8)</v>
      </c>
      <c r="F232" s="34" t="str">
        <f>TEXT(24/C232,"0%")&amp;" (24)"</f>
        <v>75% (24)</v>
      </c>
    </row>
    <row r="233" spans="1:6" x14ac:dyDescent="0.25">
      <c r="A233" s="33"/>
      <c r="B233" s="33"/>
      <c r="C233" s="36"/>
      <c r="D233" s="36"/>
      <c r="E233" s="36"/>
      <c r="F233" s="3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D612C-E8C6-453C-B54D-D33973F73A75}">
  <sheetPr>
    <tabColor rgb="FFFFFF00"/>
  </sheetPr>
  <dimension ref="A1:F232"/>
  <sheetViews>
    <sheetView tabSelected="1" workbookViewId="0">
      <selection activeCell="A19" sqref="A19"/>
    </sheetView>
  </sheetViews>
  <sheetFormatPr defaultRowHeight="15" x14ac:dyDescent="0.25"/>
  <cols>
    <col min="1" max="1" width="101.140625" customWidth="1"/>
    <col min="2" max="2" width="19.28515625" customWidth="1"/>
    <col min="3" max="3" width="12.5703125" style="2" customWidth="1"/>
    <col min="4" max="6" width="23.85546875" style="2" customWidth="1"/>
  </cols>
  <sheetData>
    <row r="1" spans="1:6" ht="21" customHeight="1" x14ac:dyDescent="0.35">
      <c r="A1" s="8" t="s">
        <v>0</v>
      </c>
      <c r="B1" s="9" t="s">
        <v>1</v>
      </c>
      <c r="C1" s="7" t="s">
        <v>5</v>
      </c>
      <c r="D1" s="7" t="s">
        <v>2</v>
      </c>
      <c r="E1" s="7" t="s">
        <v>3</v>
      </c>
      <c r="F1" s="7" t="s">
        <v>4</v>
      </c>
    </row>
    <row r="2" spans="1:6" ht="18.75" customHeight="1" x14ac:dyDescent="0.3">
      <c r="A2" s="5"/>
      <c r="B2" s="6"/>
      <c r="C2" s="7"/>
      <c r="D2" s="7"/>
      <c r="E2" s="7"/>
      <c r="F2" s="7"/>
    </row>
    <row r="3" spans="1:6" ht="18.75" customHeight="1" x14ac:dyDescent="0.3">
      <c r="A3" s="13" t="s">
        <v>57</v>
      </c>
      <c r="B3" s="14"/>
      <c r="C3" s="15"/>
      <c r="D3" s="15"/>
      <c r="E3" s="15"/>
      <c r="F3" s="15"/>
    </row>
    <row r="4" spans="1:6" ht="15" customHeight="1" x14ac:dyDescent="0.25">
      <c r="A4" s="10" t="s">
        <v>58</v>
      </c>
      <c r="B4" s="10"/>
      <c r="C4" s="11"/>
      <c r="D4" s="11"/>
      <c r="E4" s="11"/>
      <c r="F4" s="11"/>
    </row>
    <row r="5" spans="1:6" ht="15" customHeight="1" x14ac:dyDescent="0.25">
      <c r="A5" s="10"/>
      <c r="B5" s="10" t="s">
        <v>66</v>
      </c>
      <c r="C5" s="11">
        <v>10</v>
      </c>
      <c r="D5" s="12">
        <v>0</v>
      </c>
      <c r="E5" s="11" t="str">
        <f>TEXT(8/C5,"0%")&amp;" (8)"</f>
        <v>80% (8)</v>
      </c>
      <c r="F5" s="11" t="str">
        <f>TEXT(2/C5,"0%")&amp;" (2)"</f>
        <v>20% (2)</v>
      </c>
    </row>
    <row r="6" spans="1:6" ht="15" customHeight="1" x14ac:dyDescent="0.25">
      <c r="A6" s="10"/>
      <c r="B6" s="10" t="s">
        <v>67</v>
      </c>
      <c r="C6" s="11">
        <v>2</v>
      </c>
      <c r="D6" s="12">
        <v>0</v>
      </c>
      <c r="E6" s="11" t="str">
        <f>TEXT(1/C6,"0%")&amp;" (1)"</f>
        <v>50% (1)</v>
      </c>
      <c r="F6" s="11" t="str">
        <f>TEXT(1/C6,"0%")&amp;" (1)"</f>
        <v>50% (1)</v>
      </c>
    </row>
    <row r="7" spans="1:6" ht="15" customHeight="1" x14ac:dyDescent="0.25">
      <c r="A7" s="10"/>
      <c r="B7" s="10"/>
      <c r="C7" s="11"/>
      <c r="D7" s="11"/>
      <c r="E7" s="11"/>
      <c r="F7" s="11"/>
    </row>
    <row r="8" spans="1:6" ht="15" customHeight="1" x14ac:dyDescent="0.25">
      <c r="A8" t="s">
        <v>6</v>
      </c>
      <c r="C8" s="4"/>
      <c r="D8" s="4"/>
      <c r="E8" s="4"/>
      <c r="F8" s="4"/>
    </row>
    <row r="9" spans="1:6" ht="15" customHeight="1" x14ac:dyDescent="0.25">
      <c r="B9" t="s">
        <v>66</v>
      </c>
      <c r="C9" s="4">
        <v>10</v>
      </c>
      <c r="D9" s="3">
        <v>0</v>
      </c>
      <c r="E9" s="4" t="str">
        <f>TEXT(4/C9,"0%")&amp;" (4)"</f>
        <v>40% (4)</v>
      </c>
      <c r="F9" s="4" t="str">
        <f>TEXT(6/C9,"0%")&amp;" (6)"</f>
        <v>60% (6)</v>
      </c>
    </row>
    <row r="10" spans="1:6" ht="15" customHeight="1" x14ac:dyDescent="0.25">
      <c r="B10" t="s">
        <v>67</v>
      </c>
      <c r="C10" s="4">
        <v>2</v>
      </c>
      <c r="D10" s="3">
        <v>0</v>
      </c>
      <c r="E10" s="3">
        <v>0</v>
      </c>
      <c r="F10" s="4" t="str">
        <f>TEXT(2/C10,"0%")&amp;" (2)"</f>
        <v>100% (2)</v>
      </c>
    </row>
    <row r="11" spans="1:6" ht="15" customHeight="1" x14ac:dyDescent="0.25">
      <c r="C11" s="4"/>
      <c r="D11" s="4"/>
      <c r="E11" s="4"/>
      <c r="F11" s="4"/>
    </row>
    <row r="12" spans="1:6" ht="15" customHeight="1" x14ac:dyDescent="0.25">
      <c r="A12" s="10" t="s">
        <v>7</v>
      </c>
      <c r="B12" s="10"/>
      <c r="C12" s="11"/>
      <c r="D12" s="11"/>
      <c r="E12" s="11"/>
      <c r="F12" s="11"/>
    </row>
    <row r="13" spans="1:6" ht="15" customHeight="1" x14ac:dyDescent="0.25">
      <c r="A13" s="10"/>
      <c r="B13" s="10" t="s">
        <v>66</v>
      </c>
      <c r="C13" s="11">
        <v>10</v>
      </c>
      <c r="D13" s="12">
        <v>0</v>
      </c>
      <c r="E13" s="11" t="str">
        <f>TEXT(1/C13,"0%")&amp;" (1)"</f>
        <v>10% (1)</v>
      </c>
      <c r="F13" s="11" t="str">
        <f>TEXT(9/C13,"0%")&amp;" (9)"</f>
        <v>90% (9)</v>
      </c>
    </row>
    <row r="14" spans="1:6" ht="15" customHeight="1" x14ac:dyDescent="0.25">
      <c r="A14" s="10"/>
      <c r="B14" s="10" t="s">
        <v>67</v>
      </c>
      <c r="C14" s="11">
        <v>2</v>
      </c>
      <c r="D14" s="12">
        <v>0</v>
      </c>
      <c r="E14" s="12">
        <v>0</v>
      </c>
      <c r="F14" s="11" t="str">
        <f>TEXT(2/C14,"0%")&amp;" (2)"</f>
        <v>100% (2)</v>
      </c>
    </row>
    <row r="15" spans="1:6" ht="15" customHeight="1" x14ac:dyDescent="0.25">
      <c r="A15" s="10"/>
      <c r="B15" s="10"/>
      <c r="C15" s="11"/>
      <c r="D15" s="11"/>
      <c r="E15" s="11"/>
      <c r="F15" s="11"/>
    </row>
    <row r="16" spans="1:6" ht="15" customHeight="1" x14ac:dyDescent="0.25">
      <c r="A16" t="s">
        <v>8</v>
      </c>
      <c r="C16" s="4"/>
      <c r="D16" s="4"/>
      <c r="E16" s="4"/>
      <c r="F16" s="4"/>
    </row>
    <row r="17" spans="1:6" ht="15" customHeight="1" x14ac:dyDescent="0.25">
      <c r="B17" t="s">
        <v>66</v>
      </c>
      <c r="C17" s="4">
        <v>10</v>
      </c>
      <c r="D17" s="3">
        <v>0</v>
      </c>
      <c r="E17" s="4" t="str">
        <f>TEXT(4/C17,"0%")&amp;" (4)"</f>
        <v>40% (4)</v>
      </c>
      <c r="F17" s="4" t="str">
        <f>TEXT(6/C17,"0%")&amp;" (6)"</f>
        <v>60% (6)</v>
      </c>
    </row>
    <row r="18" spans="1:6" ht="15" customHeight="1" x14ac:dyDescent="0.25">
      <c r="B18" t="s">
        <v>67</v>
      </c>
      <c r="C18" s="4">
        <v>2</v>
      </c>
      <c r="D18" s="3">
        <v>0</v>
      </c>
      <c r="E18" s="3">
        <v>0</v>
      </c>
      <c r="F18" s="4" t="str">
        <f>TEXT(2/C18,"0%")&amp;" (2)"</f>
        <v>100% (2)</v>
      </c>
    </row>
    <row r="19" spans="1:6" ht="15" customHeight="1" x14ac:dyDescent="0.25">
      <c r="C19" s="4"/>
      <c r="D19" s="4"/>
      <c r="E19" s="4"/>
      <c r="F19" s="4"/>
    </row>
    <row r="20" spans="1:6" ht="15" customHeight="1" x14ac:dyDescent="0.25">
      <c r="A20" s="10" t="s">
        <v>9</v>
      </c>
      <c r="B20" s="10"/>
      <c r="C20" s="11"/>
      <c r="D20" s="11"/>
      <c r="E20" s="11"/>
      <c r="F20" s="11"/>
    </row>
    <row r="21" spans="1:6" ht="15" customHeight="1" x14ac:dyDescent="0.25">
      <c r="A21" s="10"/>
      <c r="B21" s="10" t="s">
        <v>66</v>
      </c>
      <c r="C21" s="11">
        <v>10</v>
      </c>
      <c r="D21" s="12">
        <v>0</v>
      </c>
      <c r="E21" s="11" t="str">
        <f>TEXT(3/C21,"0%")&amp;" (3)"</f>
        <v>30% (3)</v>
      </c>
      <c r="F21" s="11" t="str">
        <f>TEXT(7/C21,"0%")&amp;" (7)"</f>
        <v>70% (7)</v>
      </c>
    </row>
    <row r="22" spans="1:6" ht="15" customHeight="1" x14ac:dyDescent="0.25">
      <c r="A22" s="10"/>
      <c r="B22" s="10" t="s">
        <v>67</v>
      </c>
      <c r="C22" s="11">
        <v>2</v>
      </c>
      <c r="D22" s="12">
        <v>0</v>
      </c>
      <c r="E22" s="12">
        <v>0</v>
      </c>
      <c r="F22" s="11" t="str">
        <f>TEXT(2/C22,"0%")&amp;" (2)"</f>
        <v>100% (2)</v>
      </c>
    </row>
    <row r="23" spans="1:6" ht="15" customHeight="1" x14ac:dyDescent="0.25">
      <c r="A23" s="10"/>
      <c r="B23" s="10"/>
      <c r="C23" s="11"/>
      <c r="D23" s="11"/>
      <c r="E23" s="11"/>
      <c r="F23" s="11"/>
    </row>
    <row r="24" spans="1:6" ht="15" customHeight="1" x14ac:dyDescent="0.25">
      <c r="A24" t="s">
        <v>10</v>
      </c>
      <c r="C24" s="4"/>
      <c r="D24" s="4"/>
      <c r="E24" s="4"/>
      <c r="F24" s="4"/>
    </row>
    <row r="25" spans="1:6" ht="15" customHeight="1" x14ac:dyDescent="0.25">
      <c r="B25" t="s">
        <v>66</v>
      </c>
      <c r="C25" s="4">
        <v>10</v>
      </c>
      <c r="D25" s="3">
        <v>0</v>
      </c>
      <c r="E25" s="4" t="str">
        <f>TEXT(6/C25,"0%")&amp;" (6)"</f>
        <v>60% (6)</v>
      </c>
      <c r="F25" s="4" t="str">
        <f>TEXT(4/C25,"0%")&amp;" (4)"</f>
        <v>40% (4)</v>
      </c>
    </row>
    <row r="26" spans="1:6" ht="15" customHeight="1" x14ac:dyDescent="0.25">
      <c r="B26" t="s">
        <v>67</v>
      </c>
      <c r="C26" s="4">
        <v>2</v>
      </c>
      <c r="D26" s="3">
        <v>0</v>
      </c>
      <c r="E26" s="4" t="str">
        <f>TEXT(1/C26,"0%")&amp;" (1)"</f>
        <v>50% (1)</v>
      </c>
      <c r="F26" s="4" t="str">
        <f>TEXT(1/C26,"0%")&amp;" (1)"</f>
        <v>50% (1)</v>
      </c>
    </row>
    <row r="27" spans="1:6" ht="15" customHeight="1" x14ac:dyDescent="0.25">
      <c r="C27" s="4"/>
      <c r="D27" s="4"/>
      <c r="E27" s="4"/>
      <c r="F27" s="4"/>
    </row>
    <row r="28" spans="1:6" ht="15" customHeight="1" x14ac:dyDescent="0.25">
      <c r="A28" s="10" t="s">
        <v>11</v>
      </c>
      <c r="B28" s="10"/>
      <c r="C28" s="11"/>
      <c r="D28" s="11"/>
      <c r="E28" s="11"/>
      <c r="F28" s="11"/>
    </row>
    <row r="29" spans="1:6" ht="15" customHeight="1" x14ac:dyDescent="0.25">
      <c r="A29" s="10"/>
      <c r="B29" s="10" t="s">
        <v>66</v>
      </c>
      <c r="C29" s="11">
        <v>10</v>
      </c>
      <c r="D29" s="12">
        <v>0</v>
      </c>
      <c r="E29" s="11" t="str">
        <f>TEXT(3/C29,"0%")&amp;" (3)"</f>
        <v>30% (3)</v>
      </c>
      <c r="F29" s="11" t="str">
        <f>TEXT(7/C29,"0%")&amp;" (7)"</f>
        <v>70% (7)</v>
      </c>
    </row>
    <row r="30" spans="1:6" ht="15" customHeight="1" x14ac:dyDescent="0.25">
      <c r="A30" s="10"/>
      <c r="B30" s="10" t="s">
        <v>67</v>
      </c>
      <c r="C30" s="11">
        <v>2</v>
      </c>
      <c r="D30" s="12">
        <v>0</v>
      </c>
      <c r="E30" s="12">
        <v>0</v>
      </c>
      <c r="F30" s="11" t="str">
        <f>TEXT(2/C30,"0%")&amp;" (2)"</f>
        <v>100% (2)</v>
      </c>
    </row>
    <row r="31" spans="1:6" ht="15" customHeight="1" x14ac:dyDescent="0.25">
      <c r="A31" s="10"/>
      <c r="B31" s="10"/>
      <c r="C31" s="11"/>
      <c r="D31" s="11"/>
      <c r="E31" s="11"/>
      <c r="F31" s="11"/>
    </row>
    <row r="32" spans="1:6" ht="15" customHeight="1" x14ac:dyDescent="0.25">
      <c r="A32" t="s">
        <v>12</v>
      </c>
      <c r="C32" s="4"/>
      <c r="D32" s="4"/>
      <c r="E32" s="4"/>
      <c r="F32" s="4"/>
    </row>
    <row r="33" spans="1:6" ht="15" customHeight="1" x14ac:dyDescent="0.25">
      <c r="B33" t="s">
        <v>66</v>
      </c>
      <c r="C33" s="4">
        <v>10</v>
      </c>
      <c r="D33" s="3">
        <v>0</v>
      </c>
      <c r="E33" s="4" t="str">
        <f>TEXT(6/C33,"0%")&amp;" (6)"</f>
        <v>60% (6)</v>
      </c>
      <c r="F33" s="4" t="str">
        <f>TEXT(4/C33,"0%")&amp;" (4)"</f>
        <v>40% (4)</v>
      </c>
    </row>
    <row r="34" spans="1:6" ht="15" customHeight="1" x14ac:dyDescent="0.25">
      <c r="B34" t="s">
        <v>67</v>
      </c>
      <c r="C34" s="4">
        <v>2</v>
      </c>
      <c r="D34" s="3">
        <v>0</v>
      </c>
      <c r="E34" s="3">
        <v>0</v>
      </c>
      <c r="F34" s="4" t="str">
        <f>TEXT(2/C34,"0%")&amp;" (2)"</f>
        <v>100% (2)</v>
      </c>
    </row>
    <row r="35" spans="1:6" ht="15" customHeight="1" x14ac:dyDescent="0.25">
      <c r="C35" s="4"/>
      <c r="D35" s="4"/>
      <c r="E35" s="4"/>
      <c r="F35" s="4"/>
    </row>
    <row r="36" spans="1:6" ht="15" customHeight="1" x14ac:dyDescent="0.25">
      <c r="A36" s="10" t="s">
        <v>13</v>
      </c>
      <c r="B36" s="10"/>
      <c r="C36" s="11"/>
      <c r="D36" s="11"/>
      <c r="E36" s="11"/>
      <c r="F36" s="11"/>
    </row>
    <row r="37" spans="1:6" ht="15" customHeight="1" x14ac:dyDescent="0.25">
      <c r="A37" s="10"/>
      <c r="B37" s="10" t="s">
        <v>66</v>
      </c>
      <c r="C37" s="11">
        <v>10</v>
      </c>
      <c r="D37" s="12">
        <v>0</v>
      </c>
      <c r="E37" s="11" t="str">
        <f>TEXT(6/C37,"0%")&amp;" (6)"</f>
        <v>60% (6)</v>
      </c>
      <c r="F37" s="11" t="str">
        <f>TEXT(4/C37,"0%")&amp;" (4)"</f>
        <v>40% (4)</v>
      </c>
    </row>
    <row r="38" spans="1:6" ht="15" customHeight="1" x14ac:dyDescent="0.25">
      <c r="A38" s="10"/>
      <c r="B38" s="10" t="s">
        <v>67</v>
      </c>
      <c r="C38" s="11">
        <v>2</v>
      </c>
      <c r="D38" s="12">
        <v>0</v>
      </c>
      <c r="E38" s="11" t="str">
        <f>TEXT(1/C38,"0%")&amp;" (1)"</f>
        <v>50% (1)</v>
      </c>
      <c r="F38" s="11" t="str">
        <f>TEXT(1/C38,"0%")&amp;" (1)"</f>
        <v>50% (1)</v>
      </c>
    </row>
    <row r="39" spans="1:6" ht="15" customHeight="1" x14ac:dyDescent="0.25">
      <c r="A39" s="10"/>
      <c r="B39" s="10"/>
      <c r="C39" s="11"/>
      <c r="D39" s="11"/>
      <c r="E39" s="11"/>
      <c r="F39" s="11"/>
    </row>
    <row r="40" spans="1:6" ht="15" customHeight="1" x14ac:dyDescent="0.25">
      <c r="A40" t="s">
        <v>14</v>
      </c>
      <c r="C40" s="4"/>
      <c r="D40" s="4"/>
      <c r="E40" s="4"/>
      <c r="F40" s="4"/>
    </row>
    <row r="41" spans="1:6" ht="15" customHeight="1" x14ac:dyDescent="0.25">
      <c r="B41" t="s">
        <v>66</v>
      </c>
      <c r="C41" s="4">
        <v>10</v>
      </c>
      <c r="D41" s="3">
        <v>0</v>
      </c>
      <c r="E41" s="4" t="str">
        <f>TEXT(4/C41,"0%")&amp;" (4)"</f>
        <v>40% (4)</v>
      </c>
      <c r="F41" s="4" t="str">
        <f>TEXT(6/C41,"0%")&amp;" (6)"</f>
        <v>60% (6)</v>
      </c>
    </row>
    <row r="42" spans="1:6" ht="15" customHeight="1" x14ac:dyDescent="0.25">
      <c r="B42" t="s">
        <v>67</v>
      </c>
      <c r="C42" s="4">
        <v>2</v>
      </c>
      <c r="D42" s="3">
        <v>0</v>
      </c>
      <c r="E42" s="3">
        <v>0</v>
      </c>
      <c r="F42" s="4" t="str">
        <f>TEXT(2/C42,"0%")&amp;" (2)"</f>
        <v>100% (2)</v>
      </c>
    </row>
    <row r="43" spans="1:6" ht="15" customHeight="1" x14ac:dyDescent="0.25">
      <c r="C43" s="4"/>
      <c r="D43" s="4"/>
      <c r="E43" s="4"/>
      <c r="F43" s="4"/>
    </row>
    <row r="44" spans="1:6" ht="15" customHeight="1" x14ac:dyDescent="0.25">
      <c r="C44" s="4"/>
      <c r="D44" s="4"/>
      <c r="E44" s="4"/>
      <c r="F44" s="4"/>
    </row>
    <row r="45" spans="1:6" ht="18.75" customHeight="1" x14ac:dyDescent="0.3">
      <c r="A45" s="16" t="s">
        <v>59</v>
      </c>
      <c r="B45" s="17"/>
      <c r="C45" s="18"/>
      <c r="D45" s="18"/>
      <c r="E45" s="18"/>
      <c r="F45" s="18"/>
    </row>
    <row r="46" spans="1:6" ht="15" customHeight="1" x14ac:dyDescent="0.25">
      <c r="A46" s="19" t="s">
        <v>60</v>
      </c>
      <c r="B46" s="19"/>
      <c r="C46" s="20"/>
      <c r="D46" s="20"/>
      <c r="E46" s="20"/>
      <c r="F46" s="20"/>
    </row>
    <row r="47" spans="1:6" ht="15" customHeight="1" x14ac:dyDescent="0.25">
      <c r="A47" s="19"/>
      <c r="B47" s="19" t="s">
        <v>66</v>
      </c>
      <c r="C47" s="20">
        <v>10</v>
      </c>
      <c r="D47" s="21">
        <v>0</v>
      </c>
      <c r="E47" s="20" t="str">
        <f>TEXT(5/C47,"0%")&amp;" (5)"</f>
        <v>50% (5)</v>
      </c>
      <c r="F47" s="20" t="str">
        <f>TEXT(5/C47,"0%")&amp;" (5)"</f>
        <v>50% (5)</v>
      </c>
    </row>
    <row r="48" spans="1:6" ht="15" customHeight="1" x14ac:dyDescent="0.25">
      <c r="A48" s="19"/>
      <c r="B48" s="19" t="s">
        <v>67</v>
      </c>
      <c r="C48" s="20">
        <v>2</v>
      </c>
      <c r="D48" s="21">
        <v>0</v>
      </c>
      <c r="E48" s="20" t="str">
        <f>TEXT(1/C48,"0%")&amp;" (1)"</f>
        <v>50% (1)</v>
      </c>
      <c r="F48" s="20" t="str">
        <f>TEXT(1/C48,"0%")&amp;" (1)"</f>
        <v>50% (1)</v>
      </c>
    </row>
    <row r="49" spans="1:6" ht="15" customHeight="1" x14ac:dyDescent="0.25">
      <c r="A49" s="19"/>
      <c r="B49" s="19"/>
      <c r="C49" s="20"/>
      <c r="D49" s="20"/>
      <c r="E49" s="20"/>
      <c r="F49" s="20"/>
    </row>
    <row r="50" spans="1:6" ht="15" customHeight="1" x14ac:dyDescent="0.25">
      <c r="A50" t="s">
        <v>15</v>
      </c>
      <c r="C50" s="4"/>
      <c r="D50" s="4"/>
      <c r="E50" s="4"/>
      <c r="F50" s="4"/>
    </row>
    <row r="51" spans="1:6" ht="15" customHeight="1" x14ac:dyDescent="0.25">
      <c r="B51" t="s">
        <v>66</v>
      </c>
      <c r="C51" s="4">
        <v>10</v>
      </c>
      <c r="D51" s="3">
        <v>0</v>
      </c>
      <c r="E51" s="4" t="str">
        <f>TEXT(1/C51,"0%")&amp;" (1)"</f>
        <v>10% (1)</v>
      </c>
      <c r="F51" s="4" t="str">
        <f>TEXT(9/C51,"0%")&amp;" (9)"</f>
        <v>90% (9)</v>
      </c>
    </row>
    <row r="52" spans="1:6" ht="15" customHeight="1" x14ac:dyDescent="0.25">
      <c r="B52" t="s">
        <v>67</v>
      </c>
      <c r="C52" s="4">
        <v>2</v>
      </c>
      <c r="D52" s="3">
        <v>0</v>
      </c>
      <c r="E52" s="3">
        <v>0</v>
      </c>
      <c r="F52" s="4" t="str">
        <f>TEXT(2/C52,"0%")&amp;" (2)"</f>
        <v>100% (2)</v>
      </c>
    </row>
    <row r="53" spans="1:6" ht="15" customHeight="1" x14ac:dyDescent="0.25">
      <c r="C53" s="4"/>
      <c r="D53" s="4"/>
      <c r="E53" s="4"/>
      <c r="F53" s="4"/>
    </row>
    <row r="54" spans="1:6" ht="15" customHeight="1" x14ac:dyDescent="0.25">
      <c r="A54" s="19" t="s">
        <v>16</v>
      </c>
      <c r="B54" s="19"/>
      <c r="C54" s="20"/>
      <c r="D54" s="20"/>
      <c r="E54" s="20"/>
      <c r="F54" s="20"/>
    </row>
    <row r="55" spans="1:6" ht="15" customHeight="1" x14ac:dyDescent="0.25">
      <c r="A55" s="19"/>
      <c r="B55" s="19" t="s">
        <v>66</v>
      </c>
      <c r="C55" s="20">
        <v>10</v>
      </c>
      <c r="D55" s="21">
        <v>0</v>
      </c>
      <c r="E55" s="20" t="str">
        <f>TEXT(4/C55,"0%")&amp;" (4)"</f>
        <v>40% (4)</v>
      </c>
      <c r="F55" s="20" t="str">
        <f>TEXT(6/C55,"0%")&amp;" (6)"</f>
        <v>60% (6)</v>
      </c>
    </row>
    <row r="56" spans="1:6" ht="15" customHeight="1" x14ac:dyDescent="0.25">
      <c r="A56" s="19"/>
      <c r="B56" s="19" t="s">
        <v>67</v>
      </c>
      <c r="C56" s="20">
        <v>2</v>
      </c>
      <c r="D56" s="21">
        <v>0</v>
      </c>
      <c r="E56" s="21">
        <v>0</v>
      </c>
      <c r="F56" s="20" t="str">
        <f>TEXT(2/C56,"0%")&amp;" (2)"</f>
        <v>100% (2)</v>
      </c>
    </row>
    <row r="57" spans="1:6" ht="15" customHeight="1" x14ac:dyDescent="0.25">
      <c r="A57" s="19"/>
      <c r="B57" s="19"/>
      <c r="C57" s="20"/>
      <c r="D57" s="20"/>
      <c r="E57" s="20"/>
      <c r="F57" s="20"/>
    </row>
    <row r="58" spans="1:6" ht="15" customHeight="1" x14ac:dyDescent="0.25">
      <c r="A58" s="22" t="s">
        <v>17</v>
      </c>
      <c r="B58" s="22"/>
      <c r="C58" s="23"/>
      <c r="D58" s="23"/>
      <c r="E58" s="23"/>
      <c r="F58" s="23"/>
    </row>
    <row r="59" spans="1:6" ht="15" customHeight="1" x14ac:dyDescent="0.25">
      <c r="B59" t="s">
        <v>66</v>
      </c>
      <c r="C59" s="4">
        <v>10</v>
      </c>
      <c r="D59" s="3">
        <v>0</v>
      </c>
      <c r="E59" s="4" t="str">
        <f>TEXT(3/C59,"0%")&amp;" (3)"</f>
        <v>30% (3)</v>
      </c>
      <c r="F59" s="4" t="str">
        <f>TEXT(7/C59,"0%")&amp;" (7)"</f>
        <v>70% (7)</v>
      </c>
    </row>
    <row r="60" spans="1:6" ht="15" customHeight="1" x14ac:dyDescent="0.25">
      <c r="B60" t="s">
        <v>67</v>
      </c>
      <c r="C60" s="4">
        <v>2</v>
      </c>
      <c r="D60" s="3">
        <v>0</v>
      </c>
      <c r="E60" s="3">
        <v>0</v>
      </c>
      <c r="F60" s="4" t="str">
        <f>TEXT(2/C60,"0%")&amp;" (2)"</f>
        <v>100% (2)</v>
      </c>
    </row>
    <row r="61" spans="1:6" ht="15" customHeight="1" x14ac:dyDescent="0.25">
      <c r="C61" s="4"/>
      <c r="D61" s="4"/>
      <c r="E61" s="4"/>
      <c r="F61" s="4"/>
    </row>
    <row r="62" spans="1:6" ht="15" customHeight="1" x14ac:dyDescent="0.25">
      <c r="A62" s="19" t="s">
        <v>18</v>
      </c>
      <c r="B62" s="19"/>
      <c r="C62" s="20"/>
      <c r="D62" s="20"/>
      <c r="E62" s="20"/>
      <c r="F62" s="20"/>
    </row>
    <row r="63" spans="1:6" ht="15" customHeight="1" x14ac:dyDescent="0.25">
      <c r="A63" s="19"/>
      <c r="B63" s="19" t="s">
        <v>66</v>
      </c>
      <c r="C63" s="20">
        <v>10</v>
      </c>
      <c r="D63" s="21">
        <v>0</v>
      </c>
      <c r="E63" s="20" t="str">
        <f>TEXT(4/C63,"0%")&amp;" (4)"</f>
        <v>40% (4)</v>
      </c>
      <c r="F63" s="20" t="str">
        <f>TEXT(6/C63,"0%")&amp;" (6)"</f>
        <v>60% (6)</v>
      </c>
    </row>
    <row r="64" spans="1:6" ht="15" customHeight="1" x14ac:dyDescent="0.25">
      <c r="A64" s="19"/>
      <c r="B64" s="19" t="s">
        <v>67</v>
      </c>
      <c r="C64" s="20">
        <v>2</v>
      </c>
      <c r="D64" s="21">
        <v>0</v>
      </c>
      <c r="E64" s="21">
        <v>0</v>
      </c>
      <c r="F64" s="20" t="str">
        <f>TEXT(2/C64,"0%")&amp;" (2)"</f>
        <v>100% (2)</v>
      </c>
    </row>
    <row r="65" spans="1:6" ht="15" customHeight="1" x14ac:dyDescent="0.25">
      <c r="A65" s="19"/>
      <c r="B65" s="19"/>
      <c r="C65" s="20"/>
      <c r="D65" s="20"/>
      <c r="E65" s="20"/>
      <c r="F65" s="20"/>
    </row>
    <row r="66" spans="1:6" ht="15" customHeight="1" x14ac:dyDescent="0.25">
      <c r="A66" t="s">
        <v>19</v>
      </c>
      <c r="C66" s="4"/>
      <c r="D66" s="4"/>
      <c r="E66" s="4"/>
      <c r="F66" s="4"/>
    </row>
    <row r="67" spans="1:6" ht="15" customHeight="1" x14ac:dyDescent="0.25">
      <c r="B67" t="s">
        <v>66</v>
      </c>
      <c r="C67" s="4">
        <v>10</v>
      </c>
      <c r="D67" s="3">
        <v>0</v>
      </c>
      <c r="E67" s="4" t="str">
        <f>TEXT(3/C67,"0%")&amp;" (3)"</f>
        <v>30% (3)</v>
      </c>
      <c r="F67" s="4" t="str">
        <f>TEXT(7/C67,"0%")&amp;" (7)"</f>
        <v>70% (7)</v>
      </c>
    </row>
    <row r="68" spans="1:6" ht="15" customHeight="1" x14ac:dyDescent="0.25">
      <c r="B68" t="s">
        <v>67</v>
      </c>
      <c r="C68" s="4">
        <v>2</v>
      </c>
      <c r="D68" s="3">
        <v>0</v>
      </c>
      <c r="E68" s="3">
        <v>0</v>
      </c>
      <c r="F68" s="4" t="str">
        <f>TEXT(2/C68,"0%")&amp;" (2)"</f>
        <v>100% (2)</v>
      </c>
    </row>
    <row r="69" spans="1:6" ht="15" customHeight="1" x14ac:dyDescent="0.25">
      <c r="C69" s="4"/>
      <c r="D69" s="4"/>
      <c r="E69" s="4"/>
      <c r="F69" s="4"/>
    </row>
    <row r="70" spans="1:6" ht="15" customHeight="1" x14ac:dyDescent="0.25">
      <c r="A70" s="19" t="s">
        <v>20</v>
      </c>
      <c r="B70" s="19"/>
      <c r="C70" s="20"/>
      <c r="D70" s="20"/>
      <c r="E70" s="20"/>
      <c r="F70" s="20"/>
    </row>
    <row r="71" spans="1:6" ht="15" customHeight="1" x14ac:dyDescent="0.25">
      <c r="A71" s="19"/>
      <c r="B71" s="19" t="s">
        <v>66</v>
      </c>
      <c r="C71" s="20">
        <v>10</v>
      </c>
      <c r="D71" s="21">
        <v>0</v>
      </c>
      <c r="E71" s="20" t="str">
        <f>TEXT(3/C71,"0%")&amp;" (3)"</f>
        <v>30% (3)</v>
      </c>
      <c r="F71" s="20" t="str">
        <f>TEXT(7/C71,"0%")&amp;" (7)"</f>
        <v>70% (7)</v>
      </c>
    </row>
    <row r="72" spans="1:6" ht="15" customHeight="1" x14ac:dyDescent="0.25">
      <c r="A72" s="19"/>
      <c r="B72" s="19" t="s">
        <v>67</v>
      </c>
      <c r="C72" s="20">
        <v>2</v>
      </c>
      <c r="D72" s="21">
        <v>0</v>
      </c>
      <c r="E72" s="21">
        <v>0</v>
      </c>
      <c r="F72" s="20" t="str">
        <f>TEXT(2/C72,"0%")&amp;" (2)"</f>
        <v>100% (2)</v>
      </c>
    </row>
    <row r="73" spans="1:6" ht="15" customHeight="1" x14ac:dyDescent="0.25">
      <c r="A73" s="19"/>
      <c r="B73" s="19"/>
      <c r="C73" s="20"/>
      <c r="D73" s="20"/>
      <c r="E73" s="20"/>
      <c r="F73" s="20"/>
    </row>
    <row r="74" spans="1:6" ht="15" customHeight="1" x14ac:dyDescent="0.25">
      <c r="A74" t="s">
        <v>21</v>
      </c>
      <c r="C74" s="4"/>
      <c r="D74" s="4"/>
      <c r="E74" s="4"/>
      <c r="F74" s="4"/>
    </row>
    <row r="75" spans="1:6" ht="15" customHeight="1" x14ac:dyDescent="0.25">
      <c r="B75" t="s">
        <v>66</v>
      </c>
      <c r="C75" s="4">
        <v>10</v>
      </c>
      <c r="D75" s="3">
        <v>0</v>
      </c>
      <c r="E75" s="4" t="str">
        <f>TEXT(1/C75,"0%")&amp;" (1)"</f>
        <v>10% (1)</v>
      </c>
      <c r="F75" s="4" t="str">
        <f>TEXT(9/C75,"0%")&amp;" (9)"</f>
        <v>90% (9)</v>
      </c>
    </row>
    <row r="76" spans="1:6" ht="15" customHeight="1" x14ac:dyDescent="0.25">
      <c r="B76" t="s">
        <v>67</v>
      </c>
      <c r="C76" s="4">
        <v>2</v>
      </c>
      <c r="D76" s="3">
        <v>0</v>
      </c>
      <c r="E76" s="3">
        <v>0</v>
      </c>
      <c r="F76" s="4" t="str">
        <f>TEXT(2/C76,"0%")&amp;" (2)"</f>
        <v>100% (2)</v>
      </c>
    </row>
    <row r="77" spans="1:6" ht="15" customHeight="1" x14ac:dyDescent="0.25">
      <c r="C77" s="4"/>
      <c r="D77" s="4"/>
      <c r="E77" s="4"/>
      <c r="F77" s="4"/>
    </row>
    <row r="78" spans="1:6" ht="15" customHeight="1" x14ac:dyDescent="0.25">
      <c r="A78" s="19" t="s">
        <v>22</v>
      </c>
      <c r="B78" s="19"/>
      <c r="C78" s="20"/>
      <c r="D78" s="20"/>
      <c r="E78" s="20"/>
      <c r="F78" s="20"/>
    </row>
    <row r="79" spans="1:6" ht="15" customHeight="1" x14ac:dyDescent="0.25">
      <c r="A79" s="19"/>
      <c r="B79" s="19" t="s">
        <v>66</v>
      </c>
      <c r="C79" s="20">
        <v>10</v>
      </c>
      <c r="D79" s="21">
        <v>0</v>
      </c>
      <c r="E79" s="20" t="str">
        <f>TEXT(5/C79,"0%")&amp;" (5)"</f>
        <v>50% (5)</v>
      </c>
      <c r="F79" s="20" t="str">
        <f>TEXT(5/C79,"0%")&amp;" (5)"</f>
        <v>50% (5)</v>
      </c>
    </row>
    <row r="80" spans="1:6" ht="15" customHeight="1" x14ac:dyDescent="0.25">
      <c r="A80" s="19"/>
      <c r="B80" s="19" t="s">
        <v>67</v>
      </c>
      <c r="C80" s="20">
        <v>2</v>
      </c>
      <c r="D80" s="21">
        <v>0</v>
      </c>
      <c r="E80" s="20" t="str">
        <f>TEXT(1/C80,"0%")&amp;" (1)"</f>
        <v>50% (1)</v>
      </c>
      <c r="F80" s="20" t="str">
        <f>TEXT(1/C80,"0%")&amp;" (1)"</f>
        <v>50% (1)</v>
      </c>
    </row>
    <row r="81" spans="1:6" ht="15" customHeight="1" x14ac:dyDescent="0.25">
      <c r="A81" s="19"/>
      <c r="B81" s="19"/>
      <c r="C81" s="20"/>
      <c r="D81" s="20"/>
      <c r="E81" s="20"/>
      <c r="F81" s="20"/>
    </row>
    <row r="82" spans="1:6" ht="15" customHeight="1" x14ac:dyDescent="0.25">
      <c r="A82" t="s">
        <v>23</v>
      </c>
      <c r="C82" s="4"/>
      <c r="D82" s="4"/>
      <c r="E82" s="4"/>
      <c r="F82" s="4"/>
    </row>
    <row r="83" spans="1:6" ht="15" customHeight="1" x14ac:dyDescent="0.25">
      <c r="B83" t="s">
        <v>66</v>
      </c>
      <c r="C83" s="4">
        <v>10</v>
      </c>
      <c r="D83" s="3">
        <v>0</v>
      </c>
      <c r="E83" s="4" t="str">
        <f>TEXT(4/C83,"0%")&amp;" (4)"</f>
        <v>40% (4)</v>
      </c>
      <c r="F83" s="4" t="str">
        <f>TEXT(6/C83,"0%")&amp;" (6)"</f>
        <v>60% (6)</v>
      </c>
    </row>
    <row r="84" spans="1:6" ht="15" customHeight="1" x14ac:dyDescent="0.25">
      <c r="B84" t="s">
        <v>67</v>
      </c>
      <c r="C84" s="4">
        <v>2</v>
      </c>
      <c r="D84" s="3">
        <v>0</v>
      </c>
      <c r="E84" s="4" t="str">
        <f>TEXT(1/C84,"0%")&amp;" (1)"</f>
        <v>50% (1)</v>
      </c>
      <c r="F84" s="4" t="str">
        <f>TEXT(1/C84,"0%")&amp;" (1)"</f>
        <v>50% (1)</v>
      </c>
    </row>
    <row r="85" spans="1:6" ht="15" customHeight="1" x14ac:dyDescent="0.25">
      <c r="C85" s="4"/>
      <c r="D85" s="4"/>
      <c r="E85" s="4"/>
      <c r="F85" s="4"/>
    </row>
    <row r="86" spans="1:6" ht="15" customHeight="1" x14ac:dyDescent="0.25">
      <c r="A86" s="19" t="s">
        <v>24</v>
      </c>
      <c r="B86" s="19"/>
      <c r="C86" s="20"/>
      <c r="D86" s="20"/>
      <c r="E86" s="20"/>
      <c r="F86" s="20"/>
    </row>
    <row r="87" spans="1:6" ht="15" customHeight="1" x14ac:dyDescent="0.25">
      <c r="A87" s="19"/>
      <c r="B87" s="19" t="s">
        <v>66</v>
      </c>
      <c r="C87" s="20">
        <v>10</v>
      </c>
      <c r="D87" s="21">
        <v>0</v>
      </c>
      <c r="E87" s="20" t="str">
        <f>TEXT(4/C87,"0%")&amp;" (4)"</f>
        <v>40% (4)</v>
      </c>
      <c r="F87" s="20" t="str">
        <f>TEXT(6/C87,"0%")&amp;" (6)"</f>
        <v>60% (6)</v>
      </c>
    </row>
    <row r="88" spans="1:6" ht="15" customHeight="1" x14ac:dyDescent="0.25">
      <c r="A88" s="19"/>
      <c r="B88" s="19" t="s">
        <v>67</v>
      </c>
      <c r="C88" s="20">
        <v>2</v>
      </c>
      <c r="D88" s="21">
        <v>0</v>
      </c>
      <c r="E88" s="20" t="str">
        <f>TEXT(1/C88,"0%")&amp;" (1)"</f>
        <v>50% (1)</v>
      </c>
      <c r="F88" s="20" t="str">
        <f>TEXT(1/C88,"0%")&amp;" (1)"</f>
        <v>50% (1)</v>
      </c>
    </row>
    <row r="89" spans="1:6" ht="15" customHeight="1" x14ac:dyDescent="0.25">
      <c r="A89" s="19"/>
      <c r="B89" s="19"/>
      <c r="C89" s="20"/>
      <c r="D89" s="20"/>
      <c r="E89" s="20"/>
      <c r="F89" s="20"/>
    </row>
    <row r="90" spans="1:6" ht="15" customHeight="1" x14ac:dyDescent="0.25">
      <c r="A90" t="s">
        <v>25</v>
      </c>
      <c r="C90" s="4"/>
      <c r="D90" s="4"/>
      <c r="E90" s="4"/>
      <c r="F90" s="4"/>
    </row>
    <row r="91" spans="1:6" ht="15" customHeight="1" x14ac:dyDescent="0.25">
      <c r="B91" t="s">
        <v>66</v>
      </c>
      <c r="C91" s="4">
        <v>10</v>
      </c>
      <c r="D91" s="3">
        <v>0</v>
      </c>
      <c r="E91" s="4" t="str">
        <f>TEXT(7/C91,"0%")&amp;" (7)"</f>
        <v>70% (7)</v>
      </c>
      <c r="F91" s="4" t="str">
        <f>TEXT(3/C91,"0%")&amp;" (3)"</f>
        <v>30% (3)</v>
      </c>
    </row>
    <row r="92" spans="1:6" ht="15" customHeight="1" x14ac:dyDescent="0.25">
      <c r="B92" t="s">
        <v>67</v>
      </c>
      <c r="C92" s="4">
        <v>2</v>
      </c>
      <c r="D92" s="3">
        <v>0</v>
      </c>
      <c r="E92" s="4" t="str">
        <f>TEXT(1/C92,"0%")&amp;" (1)"</f>
        <v>50% (1)</v>
      </c>
      <c r="F92" s="4" t="str">
        <f>TEXT(1/C92,"0%")&amp;" (1)"</f>
        <v>50% (1)</v>
      </c>
    </row>
    <row r="93" spans="1:6" ht="15" customHeight="1" x14ac:dyDescent="0.25">
      <c r="C93" s="4"/>
      <c r="D93" s="4"/>
      <c r="E93" s="4"/>
      <c r="F93" s="4"/>
    </row>
    <row r="94" spans="1:6" ht="15" customHeight="1" x14ac:dyDescent="0.25">
      <c r="A94" s="19" t="s">
        <v>26</v>
      </c>
      <c r="B94" s="19"/>
      <c r="C94" s="20"/>
      <c r="D94" s="20"/>
      <c r="E94" s="20"/>
      <c r="F94" s="20"/>
    </row>
    <row r="95" spans="1:6" ht="15" customHeight="1" x14ac:dyDescent="0.25">
      <c r="A95" s="19"/>
      <c r="B95" s="19" t="s">
        <v>66</v>
      </c>
      <c r="C95" s="20">
        <v>10</v>
      </c>
      <c r="D95" s="20" t="str">
        <f>TEXT(1/C95,"0%")&amp;" (1)"</f>
        <v>10% (1)</v>
      </c>
      <c r="E95" s="20" t="str">
        <f>TEXT(4/C95,"0%")&amp;" (4)"</f>
        <v>40% (4)</v>
      </c>
      <c r="F95" s="20" t="str">
        <f>TEXT(5/C95,"0%")&amp;" (5)"</f>
        <v>50% (5)</v>
      </c>
    </row>
    <row r="96" spans="1:6" ht="15" customHeight="1" x14ac:dyDescent="0.25">
      <c r="A96" s="19"/>
      <c r="B96" s="19" t="s">
        <v>67</v>
      </c>
      <c r="C96" s="20">
        <v>2</v>
      </c>
      <c r="D96" s="21">
        <v>0</v>
      </c>
      <c r="E96" s="20" t="str">
        <f>TEXT(1/C96,"0%")&amp;" (1)"</f>
        <v>50% (1)</v>
      </c>
      <c r="F96" s="20" t="str">
        <f>TEXT(1/C96,"0%")&amp;" (1)"</f>
        <v>50% (1)</v>
      </c>
    </row>
    <row r="97" spans="1:6" ht="15" customHeight="1" x14ac:dyDescent="0.25">
      <c r="A97" s="19"/>
      <c r="B97" s="19"/>
      <c r="C97" s="20"/>
      <c r="D97" s="20"/>
      <c r="E97" s="20"/>
      <c r="F97" s="20"/>
    </row>
    <row r="98" spans="1:6" ht="15" customHeight="1" x14ac:dyDescent="0.25">
      <c r="A98" t="s">
        <v>27</v>
      </c>
      <c r="C98" s="4"/>
      <c r="D98" s="4"/>
      <c r="E98" s="4"/>
      <c r="F98" s="4"/>
    </row>
    <row r="99" spans="1:6" ht="15" customHeight="1" x14ac:dyDescent="0.25">
      <c r="B99" t="s">
        <v>66</v>
      </c>
      <c r="C99" s="4">
        <v>10</v>
      </c>
      <c r="D99" s="3">
        <v>0</v>
      </c>
      <c r="E99" s="4" t="str">
        <f>TEXT(4/C99,"0%")&amp;" (4)"</f>
        <v>40% (4)</v>
      </c>
      <c r="F99" s="4" t="str">
        <f>TEXT(6/C99,"0%")&amp;" (6)"</f>
        <v>60% (6)</v>
      </c>
    </row>
    <row r="100" spans="1:6" ht="15" customHeight="1" x14ac:dyDescent="0.25">
      <c r="B100" t="s">
        <v>67</v>
      </c>
      <c r="C100" s="4">
        <v>2</v>
      </c>
      <c r="D100" s="3">
        <v>0</v>
      </c>
      <c r="E100" s="4" t="str">
        <f>TEXT(1/C100,"0%")&amp;" (1)"</f>
        <v>50% (1)</v>
      </c>
      <c r="F100" s="4" t="str">
        <f>TEXT(1/C100,"0%")&amp;" (1)"</f>
        <v>50% (1)</v>
      </c>
    </row>
    <row r="101" spans="1:6" ht="15" customHeight="1" x14ac:dyDescent="0.25">
      <c r="C101" s="4"/>
      <c r="D101" s="4"/>
      <c r="E101" s="4"/>
      <c r="F101" s="4"/>
    </row>
    <row r="102" spans="1:6" ht="15" customHeight="1" x14ac:dyDescent="0.25">
      <c r="A102" s="19" t="s">
        <v>56</v>
      </c>
      <c r="B102" s="19"/>
      <c r="C102" s="20"/>
      <c r="D102" s="20"/>
      <c r="E102" s="20"/>
      <c r="F102" s="20"/>
    </row>
    <row r="103" spans="1:6" ht="15" customHeight="1" x14ac:dyDescent="0.25">
      <c r="A103" s="19"/>
      <c r="B103" s="19" t="s">
        <v>66</v>
      </c>
      <c r="C103" s="20">
        <v>10</v>
      </c>
      <c r="D103" s="21">
        <v>0</v>
      </c>
      <c r="E103" s="20" t="str">
        <f>TEXT(8/C103,"0%")&amp;" (8)"</f>
        <v>80% (8)</v>
      </c>
      <c r="F103" s="20" t="str">
        <f>TEXT(2/C103,"0%")&amp;" (2)"</f>
        <v>20% (2)</v>
      </c>
    </row>
    <row r="104" spans="1:6" ht="15" customHeight="1" x14ac:dyDescent="0.25">
      <c r="A104" s="19"/>
      <c r="B104" s="19" t="s">
        <v>67</v>
      </c>
      <c r="C104" s="20">
        <v>2</v>
      </c>
      <c r="D104" s="21">
        <v>0</v>
      </c>
      <c r="E104" s="20" t="str">
        <f>TEXT(1/C104,"0%")&amp;" (1)"</f>
        <v>50% (1)</v>
      </c>
      <c r="F104" s="20" t="str">
        <f>TEXT(1/C104,"0%")&amp;" (1)"</f>
        <v>50% (1)</v>
      </c>
    </row>
    <row r="105" spans="1:6" ht="15" customHeight="1" x14ac:dyDescent="0.25">
      <c r="A105" s="19"/>
      <c r="B105" s="19"/>
      <c r="C105" s="20"/>
      <c r="D105" s="20"/>
      <c r="E105" s="20"/>
      <c r="F105" s="20"/>
    </row>
    <row r="106" spans="1:6" ht="15" customHeight="1" x14ac:dyDescent="0.25">
      <c r="A106" t="s">
        <v>28</v>
      </c>
      <c r="C106" s="4"/>
      <c r="D106" s="4"/>
      <c r="E106" s="4"/>
      <c r="F106" s="4"/>
    </row>
    <row r="107" spans="1:6" ht="15" customHeight="1" x14ac:dyDescent="0.25">
      <c r="B107" t="s">
        <v>66</v>
      </c>
      <c r="C107" s="4">
        <v>10</v>
      </c>
      <c r="D107" s="3">
        <v>0</v>
      </c>
      <c r="E107" s="4" t="str">
        <f>TEXT(5/C107,"0%")&amp;" (5)"</f>
        <v>50% (5)</v>
      </c>
      <c r="F107" s="4" t="str">
        <f>TEXT(5/C107,"0%")&amp;" (5)"</f>
        <v>50% (5)</v>
      </c>
    </row>
    <row r="108" spans="1:6" ht="15" customHeight="1" x14ac:dyDescent="0.25">
      <c r="B108" t="s">
        <v>67</v>
      </c>
      <c r="C108" s="4">
        <v>2</v>
      </c>
      <c r="D108" s="3">
        <v>0</v>
      </c>
      <c r="E108" s="3">
        <v>0</v>
      </c>
      <c r="F108" s="4" t="str">
        <f>TEXT(2/C108,"0%")&amp;" (2)"</f>
        <v>100% (2)</v>
      </c>
    </row>
    <row r="109" spans="1:6" ht="15" customHeight="1" x14ac:dyDescent="0.25">
      <c r="C109" s="4"/>
      <c r="D109" s="4"/>
      <c r="E109" s="4"/>
      <c r="F109" s="4"/>
    </row>
    <row r="110" spans="1:6" ht="15" customHeight="1" x14ac:dyDescent="0.25">
      <c r="A110" s="19" t="s">
        <v>29</v>
      </c>
      <c r="B110" s="19"/>
      <c r="C110" s="20"/>
      <c r="D110" s="20"/>
      <c r="E110" s="20"/>
      <c r="F110" s="20"/>
    </row>
    <row r="111" spans="1:6" ht="15" customHeight="1" x14ac:dyDescent="0.25">
      <c r="A111" s="19"/>
      <c r="B111" s="19" t="s">
        <v>66</v>
      </c>
      <c r="C111" s="20">
        <v>10</v>
      </c>
      <c r="D111" s="21">
        <v>0</v>
      </c>
      <c r="E111" s="20" t="str">
        <f>TEXT(5/C111,"0%")&amp;" (5)"</f>
        <v>50% (5)</v>
      </c>
      <c r="F111" s="20" t="str">
        <f>TEXT(5/C111,"0%")&amp;" (5)"</f>
        <v>50% (5)</v>
      </c>
    </row>
    <row r="112" spans="1:6" ht="15" customHeight="1" x14ac:dyDescent="0.25">
      <c r="A112" s="19"/>
      <c r="B112" s="19" t="s">
        <v>67</v>
      </c>
      <c r="C112" s="20">
        <v>2</v>
      </c>
      <c r="D112" s="21">
        <v>0</v>
      </c>
      <c r="E112" s="20" t="str">
        <f>TEXT(1/C112,"0%")&amp;" (1)"</f>
        <v>50% (1)</v>
      </c>
      <c r="F112" s="20" t="str">
        <f>TEXT(1/C112,"0%")&amp;" (1)"</f>
        <v>50% (1)</v>
      </c>
    </row>
    <row r="113" spans="1:6" ht="15" customHeight="1" x14ac:dyDescent="0.25">
      <c r="A113" s="19"/>
      <c r="B113" s="19"/>
      <c r="C113" s="20"/>
      <c r="D113" s="20"/>
      <c r="E113" s="20"/>
      <c r="F113" s="20"/>
    </row>
    <row r="114" spans="1:6" ht="15" customHeight="1" x14ac:dyDescent="0.25">
      <c r="A114" t="s">
        <v>30</v>
      </c>
      <c r="C114" s="4"/>
      <c r="D114" s="4"/>
      <c r="E114" s="4"/>
      <c r="F114" s="4"/>
    </row>
    <row r="115" spans="1:6" ht="15" customHeight="1" x14ac:dyDescent="0.25">
      <c r="B115" t="s">
        <v>66</v>
      </c>
      <c r="C115" s="4">
        <v>10</v>
      </c>
      <c r="D115" s="3">
        <v>0</v>
      </c>
      <c r="E115" s="4" t="str">
        <f>TEXT(5/C115,"0%")&amp;" (5)"</f>
        <v>50% (5)</v>
      </c>
      <c r="F115" s="4" t="str">
        <f>TEXT(5/C115,"0%")&amp;" (5)"</f>
        <v>50% (5)</v>
      </c>
    </row>
    <row r="116" spans="1:6" ht="15" customHeight="1" x14ac:dyDescent="0.25">
      <c r="B116" t="s">
        <v>67</v>
      </c>
      <c r="C116" s="4">
        <v>2</v>
      </c>
      <c r="D116" s="3">
        <v>0</v>
      </c>
      <c r="E116" s="4" t="str">
        <f>TEXT(1/C116,"0%")&amp;" (1)"</f>
        <v>50% (1)</v>
      </c>
      <c r="F116" s="4" t="str">
        <f>TEXT(1/C116,"0%")&amp;" (1)"</f>
        <v>50% (1)</v>
      </c>
    </row>
    <row r="117" spans="1:6" ht="15" customHeight="1" x14ac:dyDescent="0.25">
      <c r="C117" s="4"/>
      <c r="D117" s="4"/>
      <c r="E117" s="4"/>
      <c r="F117" s="4"/>
    </row>
    <row r="118" spans="1:6" ht="15" customHeight="1" x14ac:dyDescent="0.25">
      <c r="A118" s="19" t="s">
        <v>31</v>
      </c>
      <c r="B118" s="19"/>
      <c r="C118" s="20"/>
      <c r="D118" s="20"/>
      <c r="E118" s="20"/>
      <c r="F118" s="20"/>
    </row>
    <row r="119" spans="1:6" ht="15" customHeight="1" x14ac:dyDescent="0.25">
      <c r="A119" s="19"/>
      <c r="B119" s="19" t="s">
        <v>66</v>
      </c>
      <c r="C119" s="20">
        <v>10</v>
      </c>
      <c r="D119" s="21">
        <v>0</v>
      </c>
      <c r="E119" s="20" t="str">
        <f>TEXT(6/C119,"0%")&amp;" (6)"</f>
        <v>60% (6)</v>
      </c>
      <c r="F119" s="20" t="str">
        <f>TEXT(4/C119,"0%")&amp;" (4)"</f>
        <v>40% (4)</v>
      </c>
    </row>
    <row r="120" spans="1:6" ht="15" customHeight="1" x14ac:dyDescent="0.25">
      <c r="A120" s="19"/>
      <c r="B120" s="19" t="s">
        <v>67</v>
      </c>
      <c r="C120" s="20">
        <v>2</v>
      </c>
      <c r="D120" s="21">
        <v>0</v>
      </c>
      <c r="E120" s="20" t="str">
        <f>TEXT(1/C120,"0%")&amp;" (1)"</f>
        <v>50% (1)</v>
      </c>
      <c r="F120" s="20" t="str">
        <f>TEXT(1/C120,"0%")&amp;" (1)"</f>
        <v>50% (1)</v>
      </c>
    </row>
    <row r="121" spans="1:6" ht="15" customHeight="1" x14ac:dyDescent="0.25">
      <c r="A121" s="19"/>
      <c r="B121" s="19"/>
      <c r="C121" s="20"/>
      <c r="D121" s="20"/>
      <c r="E121" s="20"/>
      <c r="F121" s="20"/>
    </row>
    <row r="122" spans="1:6" ht="15" customHeight="1" x14ac:dyDescent="0.25">
      <c r="A122" t="s">
        <v>32</v>
      </c>
      <c r="C122" s="4"/>
      <c r="D122" s="4"/>
      <c r="E122" s="4"/>
      <c r="F122" s="4"/>
    </row>
    <row r="123" spans="1:6" ht="15" customHeight="1" x14ac:dyDescent="0.25">
      <c r="B123" t="s">
        <v>66</v>
      </c>
      <c r="C123" s="4">
        <v>10</v>
      </c>
      <c r="D123" s="3">
        <v>0</v>
      </c>
      <c r="E123" s="4" t="str">
        <f>TEXT(2/C123,"0%")&amp;" (2)"</f>
        <v>20% (2)</v>
      </c>
      <c r="F123" s="4" t="str">
        <f>TEXT(8/C123,"0%")&amp;" (8)"</f>
        <v>80% (8)</v>
      </c>
    </row>
    <row r="124" spans="1:6" ht="15" customHeight="1" x14ac:dyDescent="0.25">
      <c r="B124" t="s">
        <v>67</v>
      </c>
      <c r="C124" s="4">
        <v>2</v>
      </c>
      <c r="D124" s="3">
        <v>0</v>
      </c>
      <c r="E124" s="3">
        <v>0</v>
      </c>
      <c r="F124" s="4" t="str">
        <f>TEXT(2/C124,"0%")&amp;" (2)"</f>
        <v>100% (2)</v>
      </c>
    </row>
    <row r="125" spans="1:6" ht="15" customHeight="1" x14ac:dyDescent="0.25">
      <c r="C125" s="4"/>
      <c r="D125" s="4"/>
      <c r="E125" s="4"/>
      <c r="F125" s="4"/>
    </row>
    <row r="126" spans="1:6" ht="15" customHeight="1" x14ac:dyDescent="0.25">
      <c r="A126" s="19" t="s">
        <v>33</v>
      </c>
      <c r="B126" s="19"/>
      <c r="C126" s="20"/>
      <c r="D126" s="20"/>
      <c r="E126" s="20"/>
      <c r="F126" s="20"/>
    </row>
    <row r="127" spans="1:6" ht="15" customHeight="1" x14ac:dyDescent="0.25">
      <c r="A127" s="19"/>
      <c r="B127" s="19" t="s">
        <v>66</v>
      </c>
      <c r="C127" s="20">
        <v>10</v>
      </c>
      <c r="D127" s="21">
        <v>0</v>
      </c>
      <c r="E127" s="20" t="str">
        <f>TEXT(7/C127,"0%")&amp;" (7)"</f>
        <v>70% (7)</v>
      </c>
      <c r="F127" s="20" t="str">
        <f>TEXT(3/C127,"0%")&amp;" (3)"</f>
        <v>30% (3)</v>
      </c>
    </row>
    <row r="128" spans="1:6" ht="15" customHeight="1" x14ac:dyDescent="0.25">
      <c r="A128" s="19"/>
      <c r="B128" s="19" t="s">
        <v>67</v>
      </c>
      <c r="C128" s="20">
        <v>2</v>
      </c>
      <c r="D128" s="21">
        <v>0</v>
      </c>
      <c r="E128" s="20" t="str">
        <f>TEXT(1/C128,"0%")&amp;" (1)"</f>
        <v>50% (1)</v>
      </c>
      <c r="F128" s="20" t="str">
        <f>TEXT(1/C128,"0%")&amp;" (1)"</f>
        <v>50% (1)</v>
      </c>
    </row>
    <row r="129" spans="1:6" ht="15" customHeight="1" x14ac:dyDescent="0.25">
      <c r="A129" s="19"/>
      <c r="B129" s="19"/>
      <c r="C129" s="20"/>
      <c r="D129" s="20"/>
      <c r="E129" s="20"/>
      <c r="F129" s="20"/>
    </row>
    <row r="130" spans="1:6" ht="15" customHeight="1" x14ac:dyDescent="0.25">
      <c r="A130" t="s">
        <v>34</v>
      </c>
      <c r="C130" s="4"/>
      <c r="D130" s="4"/>
      <c r="E130" s="4"/>
      <c r="F130" s="4"/>
    </row>
    <row r="131" spans="1:6" ht="15" customHeight="1" x14ac:dyDescent="0.25">
      <c r="B131" t="s">
        <v>66</v>
      </c>
      <c r="C131" s="4">
        <v>10</v>
      </c>
      <c r="D131" s="3">
        <v>0</v>
      </c>
      <c r="E131" s="4" t="str">
        <f>TEXT(4/C131,"0%")&amp;" (4)"</f>
        <v>40% (4)</v>
      </c>
      <c r="F131" s="4" t="str">
        <f>TEXT(6/C131,"0%")&amp;" (6)"</f>
        <v>60% (6)</v>
      </c>
    </row>
    <row r="132" spans="1:6" ht="15" customHeight="1" x14ac:dyDescent="0.25">
      <c r="B132" t="s">
        <v>67</v>
      </c>
      <c r="C132" s="4">
        <v>2</v>
      </c>
      <c r="D132" s="3">
        <v>0</v>
      </c>
      <c r="E132" s="4" t="str">
        <f>TEXT(1/C132,"0%")&amp;" (1)"</f>
        <v>50% (1)</v>
      </c>
      <c r="F132" s="4" t="str">
        <f>TEXT(1/C132,"0%")&amp;" (1)"</f>
        <v>50% (1)</v>
      </c>
    </row>
    <row r="133" spans="1:6" ht="15" customHeight="1" x14ac:dyDescent="0.25">
      <c r="C133" s="4"/>
      <c r="D133" s="4"/>
      <c r="E133" s="4"/>
      <c r="F133" s="4"/>
    </row>
    <row r="134" spans="1:6" ht="15" customHeight="1" x14ac:dyDescent="0.25">
      <c r="A134" s="19" t="s">
        <v>35</v>
      </c>
      <c r="B134" s="19"/>
      <c r="C134" s="20"/>
      <c r="D134" s="20"/>
      <c r="E134" s="20"/>
      <c r="F134" s="20"/>
    </row>
    <row r="135" spans="1:6" ht="15" customHeight="1" x14ac:dyDescent="0.25">
      <c r="A135" s="19"/>
      <c r="B135" s="19" t="s">
        <v>66</v>
      </c>
      <c r="C135" s="20">
        <v>10</v>
      </c>
      <c r="D135" s="21">
        <v>0</v>
      </c>
      <c r="E135" s="20" t="str">
        <f>TEXT(5/C135,"0%")&amp;" (5)"</f>
        <v>50% (5)</v>
      </c>
      <c r="F135" s="20" t="str">
        <f>TEXT(5/C135,"0%")&amp;" (5)"</f>
        <v>50% (5)</v>
      </c>
    </row>
    <row r="136" spans="1:6" ht="15" customHeight="1" x14ac:dyDescent="0.25">
      <c r="A136" s="19"/>
      <c r="B136" s="19" t="s">
        <v>67</v>
      </c>
      <c r="C136" s="20">
        <v>2</v>
      </c>
      <c r="D136" s="21">
        <v>0</v>
      </c>
      <c r="E136" s="21">
        <v>0</v>
      </c>
      <c r="F136" s="20" t="str">
        <f>TEXT(2/C136,"0%")&amp;" (2)"</f>
        <v>100% (2)</v>
      </c>
    </row>
    <row r="137" spans="1:6" ht="15" customHeight="1" x14ac:dyDescent="0.25">
      <c r="A137" s="19"/>
      <c r="B137" s="19"/>
      <c r="C137" s="20"/>
      <c r="D137" s="20"/>
      <c r="E137" s="20"/>
      <c r="F137" s="20"/>
    </row>
    <row r="138" spans="1:6" ht="15" customHeight="1" x14ac:dyDescent="0.25">
      <c r="A138" t="s">
        <v>36</v>
      </c>
      <c r="C138" s="4"/>
      <c r="D138" s="4"/>
      <c r="E138" s="4"/>
      <c r="F138" s="4"/>
    </row>
    <row r="139" spans="1:6" ht="15" customHeight="1" x14ac:dyDescent="0.25">
      <c r="B139" t="s">
        <v>66</v>
      </c>
      <c r="C139" s="4">
        <v>10</v>
      </c>
      <c r="D139" s="3">
        <v>0</v>
      </c>
      <c r="E139" s="4" t="str">
        <f>TEXT(7/C139,"0%")&amp;" (7)"</f>
        <v>70% (7)</v>
      </c>
      <c r="F139" s="4" t="str">
        <f>TEXT(3/C139,"0%")&amp;" (3)"</f>
        <v>30% (3)</v>
      </c>
    </row>
    <row r="140" spans="1:6" ht="15" customHeight="1" x14ac:dyDescent="0.25">
      <c r="B140" t="s">
        <v>67</v>
      </c>
      <c r="C140" s="4">
        <v>2</v>
      </c>
      <c r="D140" s="3">
        <v>0</v>
      </c>
      <c r="E140" s="3">
        <v>0</v>
      </c>
      <c r="F140" s="4" t="str">
        <f>TEXT(2/C140,"0%")&amp;" (2)"</f>
        <v>100% (2)</v>
      </c>
    </row>
    <row r="141" spans="1:6" ht="15" customHeight="1" x14ac:dyDescent="0.25">
      <c r="C141" s="4"/>
      <c r="D141" s="4"/>
      <c r="E141" s="4"/>
      <c r="F141" s="4"/>
    </row>
    <row r="142" spans="1:6" ht="15" customHeight="1" x14ac:dyDescent="0.25">
      <c r="A142" s="19" t="s">
        <v>37</v>
      </c>
      <c r="B142" s="19"/>
      <c r="C142" s="20"/>
      <c r="D142" s="20"/>
      <c r="E142" s="20"/>
      <c r="F142" s="20"/>
    </row>
    <row r="143" spans="1:6" ht="15" customHeight="1" x14ac:dyDescent="0.25">
      <c r="A143" s="19"/>
      <c r="B143" s="19" t="s">
        <v>66</v>
      </c>
      <c r="C143" s="20">
        <v>10</v>
      </c>
      <c r="D143" s="21">
        <v>0</v>
      </c>
      <c r="E143" s="20" t="str">
        <f>TEXT(5/C143,"0%")&amp;" (5)"</f>
        <v>50% (5)</v>
      </c>
      <c r="F143" s="20" t="str">
        <f>TEXT(5/C143,"0%")&amp;" (5)"</f>
        <v>50% (5)</v>
      </c>
    </row>
    <row r="144" spans="1:6" ht="15" customHeight="1" x14ac:dyDescent="0.25">
      <c r="A144" s="19"/>
      <c r="B144" s="19" t="s">
        <v>67</v>
      </c>
      <c r="C144" s="20">
        <v>2</v>
      </c>
      <c r="D144" s="21">
        <v>0</v>
      </c>
      <c r="E144" s="20" t="str">
        <f>TEXT(1/C144,"0%")&amp;" (1)"</f>
        <v>50% (1)</v>
      </c>
      <c r="F144" s="20" t="str">
        <f>TEXT(1/C144,"0%")&amp;" (1)"</f>
        <v>50% (1)</v>
      </c>
    </row>
    <row r="145" spans="1:6" ht="15" customHeight="1" x14ac:dyDescent="0.25">
      <c r="A145" s="19"/>
      <c r="B145" s="19"/>
      <c r="C145" s="20"/>
      <c r="D145" s="20"/>
      <c r="E145" s="20"/>
      <c r="F145" s="20"/>
    </row>
    <row r="146" spans="1:6" ht="15" customHeight="1" x14ac:dyDescent="0.25">
      <c r="A146" t="s">
        <v>38</v>
      </c>
      <c r="C146" s="4"/>
      <c r="D146" s="4"/>
      <c r="E146" s="4"/>
      <c r="F146" s="4"/>
    </row>
    <row r="147" spans="1:6" ht="15" customHeight="1" x14ac:dyDescent="0.25">
      <c r="B147" t="s">
        <v>66</v>
      </c>
      <c r="C147" s="4">
        <v>10</v>
      </c>
      <c r="D147" s="3">
        <v>0</v>
      </c>
      <c r="E147" s="4" t="str">
        <f>TEXT(2/C147,"0%")&amp;" (2)"</f>
        <v>20% (2)</v>
      </c>
      <c r="F147" s="4" t="str">
        <f>TEXT(8/C147,"0%")&amp;" (8)"</f>
        <v>80% (8)</v>
      </c>
    </row>
    <row r="148" spans="1:6" ht="15" customHeight="1" x14ac:dyDescent="0.25">
      <c r="B148" t="s">
        <v>67</v>
      </c>
      <c r="C148" s="4">
        <v>2</v>
      </c>
      <c r="D148" s="3">
        <v>0</v>
      </c>
      <c r="E148" s="4" t="str">
        <f>TEXT(1/C148,"0%")&amp;" (1)"</f>
        <v>50% (1)</v>
      </c>
      <c r="F148" s="4" t="str">
        <f>TEXT(1/C148,"0%")&amp;" (1)"</f>
        <v>50% (1)</v>
      </c>
    </row>
    <row r="149" spans="1:6" ht="15" customHeight="1" x14ac:dyDescent="0.25">
      <c r="C149" s="4"/>
      <c r="D149" s="4"/>
      <c r="E149" s="4"/>
      <c r="F149" s="4"/>
    </row>
    <row r="150" spans="1:6" ht="15" customHeight="1" x14ac:dyDescent="0.25">
      <c r="A150" s="19" t="s">
        <v>39</v>
      </c>
      <c r="B150" s="19"/>
      <c r="C150" s="20"/>
      <c r="D150" s="20"/>
      <c r="E150" s="20"/>
      <c r="F150" s="20"/>
    </row>
    <row r="151" spans="1:6" ht="15" customHeight="1" x14ac:dyDescent="0.25">
      <c r="A151" s="19"/>
      <c r="B151" s="19" t="s">
        <v>66</v>
      </c>
      <c r="C151" s="20">
        <v>10</v>
      </c>
      <c r="D151" s="21">
        <v>0</v>
      </c>
      <c r="E151" s="20" t="str">
        <f>TEXT(6/C151,"0%")&amp;" (6)"</f>
        <v>60% (6)</v>
      </c>
      <c r="F151" s="20" t="str">
        <f>TEXT(4/C151,"0%")&amp;" (4)"</f>
        <v>40% (4)</v>
      </c>
    </row>
    <row r="152" spans="1:6" ht="15" customHeight="1" x14ac:dyDescent="0.25">
      <c r="A152" s="19"/>
      <c r="B152" s="19" t="s">
        <v>67</v>
      </c>
      <c r="C152" s="20">
        <v>2</v>
      </c>
      <c r="D152" s="21">
        <v>0</v>
      </c>
      <c r="E152" s="20" t="str">
        <f>TEXT(1/C152,"0%")&amp;" (1)"</f>
        <v>50% (1)</v>
      </c>
      <c r="F152" s="20" t="str">
        <f>TEXT(1/C152,"0%")&amp;" (1)"</f>
        <v>50% (1)</v>
      </c>
    </row>
    <row r="153" spans="1:6" ht="15" customHeight="1" x14ac:dyDescent="0.25">
      <c r="A153" s="19"/>
      <c r="B153" s="19"/>
      <c r="C153" s="20"/>
      <c r="D153" s="20"/>
      <c r="E153" s="20"/>
      <c r="F153" s="20"/>
    </row>
    <row r="154" spans="1:6" ht="15" customHeight="1" x14ac:dyDescent="0.25">
      <c r="A154" s="22"/>
      <c r="B154" s="22"/>
      <c r="C154" s="23"/>
      <c r="D154" s="23"/>
      <c r="E154" s="23"/>
      <c r="F154" s="23"/>
    </row>
    <row r="155" spans="1:6" ht="18.75" customHeight="1" x14ac:dyDescent="0.3">
      <c r="A155" s="24" t="s">
        <v>61</v>
      </c>
      <c r="B155" s="25"/>
      <c r="C155" s="26"/>
      <c r="D155" s="26"/>
      <c r="E155" s="26"/>
      <c r="F155" s="26"/>
    </row>
    <row r="156" spans="1:6" ht="15" customHeight="1" x14ac:dyDescent="0.25">
      <c r="A156" s="27" t="s">
        <v>62</v>
      </c>
      <c r="B156" s="27"/>
      <c r="C156" s="28"/>
      <c r="D156" s="28"/>
      <c r="E156" s="28"/>
      <c r="F156" s="28"/>
    </row>
    <row r="157" spans="1:6" ht="15" customHeight="1" x14ac:dyDescent="0.25">
      <c r="A157" s="27"/>
      <c r="B157" s="27" t="s">
        <v>66</v>
      </c>
      <c r="C157" s="28">
        <v>10</v>
      </c>
      <c r="D157" s="29">
        <v>0</v>
      </c>
      <c r="E157" s="28" t="str">
        <f>TEXT(3/C157,"0%")&amp;" (3)"</f>
        <v>30% (3)</v>
      </c>
      <c r="F157" s="28" t="str">
        <f>TEXT(7/C157,"0%")&amp;" (7)"</f>
        <v>70% (7)</v>
      </c>
    </row>
    <row r="158" spans="1:6" ht="15" customHeight="1" x14ac:dyDescent="0.25">
      <c r="A158" s="27"/>
      <c r="B158" s="27" t="s">
        <v>67</v>
      </c>
      <c r="C158" s="28">
        <v>2</v>
      </c>
      <c r="D158" s="29">
        <v>0</v>
      </c>
      <c r="E158" s="28" t="str">
        <f>TEXT(1/C158,"0%")&amp;" (1)"</f>
        <v>50% (1)</v>
      </c>
      <c r="F158" s="28" t="str">
        <f>TEXT(1/C158,"0%")&amp;" (1)"</f>
        <v>50% (1)</v>
      </c>
    </row>
    <row r="159" spans="1:6" ht="15" customHeight="1" x14ac:dyDescent="0.25">
      <c r="A159" s="27"/>
      <c r="B159" s="27"/>
      <c r="C159" s="28"/>
      <c r="D159" s="28"/>
      <c r="E159" s="28"/>
      <c r="F159" s="28"/>
    </row>
    <row r="160" spans="1:6" ht="15" customHeight="1" x14ac:dyDescent="0.25">
      <c r="A160" t="s">
        <v>40</v>
      </c>
      <c r="C160" s="4"/>
      <c r="D160" s="4"/>
      <c r="E160" s="4"/>
      <c r="F160" s="4"/>
    </row>
    <row r="161" spans="1:6" ht="15" customHeight="1" x14ac:dyDescent="0.25">
      <c r="B161" t="s">
        <v>66</v>
      </c>
      <c r="C161" s="4">
        <v>10</v>
      </c>
      <c r="D161" s="3">
        <v>0</v>
      </c>
      <c r="E161" s="4" t="str">
        <f>TEXT(4/C161,"0%")&amp;" (4)"</f>
        <v>40% (4)</v>
      </c>
      <c r="F161" s="4" t="str">
        <f>TEXT(6/C161,"0%")&amp;" (6)"</f>
        <v>60% (6)</v>
      </c>
    </row>
    <row r="162" spans="1:6" ht="15" customHeight="1" x14ac:dyDescent="0.25">
      <c r="B162" t="s">
        <v>67</v>
      </c>
      <c r="C162" s="4">
        <v>2</v>
      </c>
      <c r="D162" s="3">
        <v>0</v>
      </c>
      <c r="E162" s="4" t="str">
        <f>TEXT(1/C162,"0%")&amp;" (1)"</f>
        <v>50% (1)</v>
      </c>
      <c r="F162" s="4" t="str">
        <f>TEXT(1/C162,"0%")&amp;" (1)"</f>
        <v>50% (1)</v>
      </c>
    </row>
    <row r="163" spans="1:6" ht="15" customHeight="1" x14ac:dyDescent="0.25">
      <c r="C163" s="4"/>
      <c r="D163" s="4"/>
      <c r="E163" s="4"/>
      <c r="F163" s="4"/>
    </row>
    <row r="164" spans="1:6" ht="15" customHeight="1" x14ac:dyDescent="0.25">
      <c r="A164" s="27" t="s">
        <v>41</v>
      </c>
      <c r="B164" s="27"/>
      <c r="C164" s="28"/>
      <c r="D164" s="28"/>
      <c r="E164" s="28"/>
      <c r="F164" s="28"/>
    </row>
    <row r="165" spans="1:6" ht="15" customHeight="1" x14ac:dyDescent="0.25">
      <c r="A165" s="27"/>
      <c r="B165" s="27" t="s">
        <v>66</v>
      </c>
      <c r="C165" s="28">
        <v>10</v>
      </c>
      <c r="D165" s="29">
        <v>0</v>
      </c>
      <c r="E165" s="28" t="str">
        <f>TEXT(4/C165,"0%")&amp;" (4)"</f>
        <v>40% (4)</v>
      </c>
      <c r="F165" s="28" t="str">
        <f>TEXT(6/C165,"0%")&amp;" (6)"</f>
        <v>60% (6)</v>
      </c>
    </row>
    <row r="166" spans="1:6" ht="15" customHeight="1" x14ac:dyDescent="0.25">
      <c r="A166" s="27"/>
      <c r="B166" s="27" t="s">
        <v>67</v>
      </c>
      <c r="C166" s="28">
        <v>2</v>
      </c>
      <c r="D166" s="29">
        <v>0</v>
      </c>
      <c r="E166" s="28" t="str">
        <f>TEXT(1/C166,"0%")&amp;" (1)"</f>
        <v>50% (1)</v>
      </c>
      <c r="F166" s="28" t="str">
        <f>TEXT(1/C166,"0%")&amp;" (1)"</f>
        <v>50% (1)</v>
      </c>
    </row>
    <row r="167" spans="1:6" ht="15" customHeight="1" x14ac:dyDescent="0.25">
      <c r="A167" s="27"/>
      <c r="B167" s="27"/>
      <c r="C167" s="28"/>
      <c r="D167" s="28"/>
      <c r="E167" s="28"/>
      <c r="F167" s="28"/>
    </row>
    <row r="168" spans="1:6" ht="15" customHeight="1" x14ac:dyDescent="0.25">
      <c r="A168" t="s">
        <v>42</v>
      </c>
      <c r="C168" s="4"/>
      <c r="D168" s="4"/>
      <c r="E168" s="4"/>
      <c r="F168" s="4"/>
    </row>
    <row r="169" spans="1:6" ht="15" customHeight="1" x14ac:dyDescent="0.25">
      <c r="B169" t="s">
        <v>66</v>
      </c>
      <c r="C169" s="4">
        <v>10</v>
      </c>
      <c r="D169" s="3">
        <v>0</v>
      </c>
      <c r="E169" s="4" t="str">
        <f>TEXT(2/C169,"0%")&amp;" (2)"</f>
        <v>20% (2)</v>
      </c>
      <c r="F169" s="4" t="str">
        <f>TEXT(8/C169,"0%")&amp;" (8)"</f>
        <v>80% (8)</v>
      </c>
    </row>
    <row r="170" spans="1:6" ht="15" customHeight="1" x14ac:dyDescent="0.25">
      <c r="B170" t="s">
        <v>67</v>
      </c>
      <c r="C170" s="4">
        <v>2</v>
      </c>
      <c r="D170" s="3">
        <v>0</v>
      </c>
      <c r="E170" s="3">
        <v>0</v>
      </c>
      <c r="F170" s="4" t="str">
        <f>TEXT(2/C170,"0%")&amp;" (2)"</f>
        <v>100% (2)</v>
      </c>
    </row>
    <row r="171" spans="1:6" ht="15" customHeight="1" x14ac:dyDescent="0.25">
      <c r="C171" s="4"/>
      <c r="D171" s="4"/>
      <c r="E171" s="4"/>
      <c r="F171" s="4"/>
    </row>
    <row r="172" spans="1:6" ht="15" customHeight="1" x14ac:dyDescent="0.25">
      <c r="A172" s="27" t="s">
        <v>43</v>
      </c>
      <c r="B172" s="27"/>
      <c r="C172" s="28"/>
      <c r="D172" s="28"/>
      <c r="E172" s="28"/>
      <c r="F172" s="28"/>
    </row>
    <row r="173" spans="1:6" ht="15" customHeight="1" x14ac:dyDescent="0.25">
      <c r="A173" s="27"/>
      <c r="B173" s="27" t="s">
        <v>66</v>
      </c>
      <c r="C173" s="28">
        <v>10</v>
      </c>
      <c r="D173" s="29">
        <v>0</v>
      </c>
      <c r="E173" s="28" t="str">
        <f>TEXT(2/C173,"0%")&amp;" (2)"</f>
        <v>20% (2)</v>
      </c>
      <c r="F173" s="28" t="str">
        <f>TEXT(8/C173,"0%")&amp;" (8)"</f>
        <v>80% (8)</v>
      </c>
    </row>
    <row r="174" spans="1:6" ht="15" customHeight="1" x14ac:dyDescent="0.25">
      <c r="A174" s="27"/>
      <c r="B174" s="27" t="s">
        <v>67</v>
      </c>
      <c r="C174" s="28">
        <v>2</v>
      </c>
      <c r="D174" s="29">
        <v>0</v>
      </c>
      <c r="E174" s="29">
        <v>0</v>
      </c>
      <c r="F174" s="28" t="str">
        <f>TEXT(2/C174,"0%")&amp;" (2)"</f>
        <v>100% (2)</v>
      </c>
    </row>
    <row r="175" spans="1:6" ht="15" customHeight="1" x14ac:dyDescent="0.25">
      <c r="A175" s="27"/>
      <c r="B175" s="27"/>
      <c r="C175" s="28"/>
      <c r="D175" s="28"/>
      <c r="E175" s="28"/>
      <c r="F175" s="28"/>
    </row>
    <row r="176" spans="1:6" ht="15" customHeight="1" x14ac:dyDescent="0.25">
      <c r="A176" t="s">
        <v>44</v>
      </c>
      <c r="C176" s="4"/>
      <c r="D176" s="4"/>
      <c r="E176" s="4"/>
      <c r="F176" s="4"/>
    </row>
    <row r="177" spans="1:6" ht="15" customHeight="1" x14ac:dyDescent="0.25">
      <c r="B177" t="s">
        <v>66</v>
      </c>
      <c r="C177" s="4">
        <v>10</v>
      </c>
      <c r="D177" s="3">
        <v>0</v>
      </c>
      <c r="E177" s="4" t="str">
        <f>TEXT(4/C177,"0%")&amp;" (4)"</f>
        <v>40% (4)</v>
      </c>
      <c r="F177" s="4" t="str">
        <f>TEXT(6/C177,"0%")&amp;" (6)"</f>
        <v>60% (6)</v>
      </c>
    </row>
    <row r="178" spans="1:6" ht="15" customHeight="1" x14ac:dyDescent="0.25">
      <c r="B178" t="s">
        <v>67</v>
      </c>
      <c r="C178" s="4">
        <v>2</v>
      </c>
      <c r="D178" s="3">
        <v>0</v>
      </c>
      <c r="E178" s="3">
        <v>0</v>
      </c>
      <c r="F178" s="4" t="str">
        <f>TEXT(2/C178,"0%")&amp;" (2)"</f>
        <v>100% (2)</v>
      </c>
    </row>
    <row r="179" spans="1:6" ht="15" customHeight="1" x14ac:dyDescent="0.25">
      <c r="C179" s="4"/>
      <c r="D179" s="4"/>
      <c r="E179" s="4"/>
      <c r="F179" s="4"/>
    </row>
    <row r="180" spans="1:6" ht="15" customHeight="1" x14ac:dyDescent="0.25">
      <c r="A180" s="27" t="s">
        <v>45</v>
      </c>
      <c r="B180" s="27"/>
      <c r="C180" s="28"/>
      <c r="D180" s="28"/>
      <c r="E180" s="28"/>
      <c r="F180" s="28"/>
    </row>
    <row r="181" spans="1:6" ht="15" customHeight="1" x14ac:dyDescent="0.25">
      <c r="A181" s="27"/>
      <c r="B181" s="27" t="s">
        <v>66</v>
      </c>
      <c r="C181" s="28">
        <v>10</v>
      </c>
      <c r="D181" s="29">
        <v>0</v>
      </c>
      <c r="E181" s="28" t="str">
        <f>TEXT(4/C181,"0%")&amp;" (4)"</f>
        <v>40% (4)</v>
      </c>
      <c r="F181" s="28" t="str">
        <f>TEXT(6/C181,"0%")&amp;" (6)"</f>
        <v>60% (6)</v>
      </c>
    </row>
    <row r="182" spans="1:6" ht="15" customHeight="1" x14ac:dyDescent="0.25">
      <c r="A182" s="27"/>
      <c r="B182" s="27" t="s">
        <v>67</v>
      </c>
      <c r="C182" s="28">
        <v>2</v>
      </c>
      <c r="D182" s="29">
        <v>0</v>
      </c>
      <c r="E182" s="29">
        <v>0</v>
      </c>
      <c r="F182" s="28" t="str">
        <f>TEXT(2/C182,"0%")&amp;" (2)"</f>
        <v>100% (2)</v>
      </c>
    </row>
    <row r="183" spans="1:6" ht="15" customHeight="1" x14ac:dyDescent="0.25">
      <c r="A183" s="27"/>
      <c r="B183" s="27"/>
      <c r="C183" s="28"/>
      <c r="D183" s="28"/>
      <c r="E183" s="28"/>
      <c r="F183" s="28"/>
    </row>
    <row r="184" spans="1:6" ht="15" customHeight="1" x14ac:dyDescent="0.25">
      <c r="A184" t="s">
        <v>46</v>
      </c>
      <c r="C184" s="4"/>
      <c r="D184" s="4"/>
      <c r="E184" s="4"/>
      <c r="F184" s="4"/>
    </row>
    <row r="185" spans="1:6" ht="15" customHeight="1" x14ac:dyDescent="0.25">
      <c r="B185" t="s">
        <v>66</v>
      </c>
      <c r="C185" s="4">
        <v>10</v>
      </c>
      <c r="D185" s="3">
        <v>0</v>
      </c>
      <c r="E185" s="4" t="str">
        <f>TEXT(5/C185,"0%")&amp;" (5)"</f>
        <v>50% (5)</v>
      </c>
      <c r="F185" s="4" t="str">
        <f>TEXT(5/C185,"0%")&amp;" (5)"</f>
        <v>50% (5)</v>
      </c>
    </row>
    <row r="186" spans="1:6" ht="15" customHeight="1" x14ac:dyDescent="0.25">
      <c r="B186" t="s">
        <v>67</v>
      </c>
      <c r="C186" s="4">
        <v>2</v>
      </c>
      <c r="D186" s="3">
        <v>0</v>
      </c>
      <c r="E186" s="4" t="str">
        <f>TEXT(1/C186,"0%")&amp;" (1)"</f>
        <v>50% (1)</v>
      </c>
      <c r="F186" s="4" t="str">
        <f>TEXT(1/C186,"0%")&amp;" (1)"</f>
        <v>50% (1)</v>
      </c>
    </row>
    <row r="187" spans="1:6" ht="15" customHeight="1" x14ac:dyDescent="0.25">
      <c r="C187" s="4"/>
      <c r="D187" s="4"/>
      <c r="E187" s="4"/>
      <c r="F187" s="4"/>
    </row>
    <row r="188" spans="1:6" ht="15" customHeight="1" x14ac:dyDescent="0.25">
      <c r="A188" s="27" t="s">
        <v>47</v>
      </c>
      <c r="B188" s="27"/>
      <c r="C188" s="28"/>
      <c r="D188" s="28"/>
      <c r="E188" s="28"/>
      <c r="F188" s="28"/>
    </row>
    <row r="189" spans="1:6" ht="15" customHeight="1" x14ac:dyDescent="0.25">
      <c r="A189" s="27"/>
      <c r="B189" s="27" t="s">
        <v>66</v>
      </c>
      <c r="C189" s="28">
        <v>10</v>
      </c>
      <c r="D189" s="29">
        <v>0</v>
      </c>
      <c r="E189" s="28" t="str">
        <f>TEXT(3/C189,"0%")&amp;" (3)"</f>
        <v>30% (3)</v>
      </c>
      <c r="F189" s="28" t="str">
        <f>TEXT(7/C189,"0%")&amp;" (7)"</f>
        <v>70% (7)</v>
      </c>
    </row>
    <row r="190" spans="1:6" ht="15" customHeight="1" x14ac:dyDescent="0.25">
      <c r="A190" s="27"/>
      <c r="B190" s="27" t="s">
        <v>67</v>
      </c>
      <c r="C190" s="28">
        <v>2</v>
      </c>
      <c r="D190" s="29">
        <v>0</v>
      </c>
      <c r="E190" s="29">
        <v>0</v>
      </c>
      <c r="F190" s="28" t="str">
        <f>TEXT(2/C190,"0%")&amp;" (2)"</f>
        <v>100% (2)</v>
      </c>
    </row>
    <row r="191" spans="1:6" ht="15" customHeight="1" x14ac:dyDescent="0.25">
      <c r="A191" s="27"/>
      <c r="B191" s="27"/>
      <c r="C191" s="28"/>
      <c r="D191" s="28"/>
      <c r="E191" s="28"/>
      <c r="F191" s="28"/>
    </row>
    <row r="192" spans="1:6" ht="15" customHeight="1" x14ac:dyDescent="0.25">
      <c r="A192" t="s">
        <v>48</v>
      </c>
      <c r="C192" s="4"/>
      <c r="D192" s="4"/>
      <c r="E192" s="4"/>
      <c r="F192" s="4"/>
    </row>
    <row r="193" spans="1:6" ht="15" customHeight="1" x14ac:dyDescent="0.25">
      <c r="B193" t="s">
        <v>66</v>
      </c>
      <c r="C193" s="4">
        <v>10</v>
      </c>
      <c r="D193" s="3">
        <v>0</v>
      </c>
      <c r="E193" s="4" t="str">
        <f>TEXT(7/C193,"0%")&amp;" (7)"</f>
        <v>70% (7)</v>
      </c>
      <c r="F193" s="4" t="str">
        <f>TEXT(3/C193,"0%")&amp;" (3)"</f>
        <v>30% (3)</v>
      </c>
    </row>
    <row r="194" spans="1:6" ht="15" customHeight="1" x14ac:dyDescent="0.25">
      <c r="B194" t="s">
        <v>67</v>
      </c>
      <c r="C194" s="4">
        <v>2</v>
      </c>
      <c r="D194" s="3">
        <v>0</v>
      </c>
      <c r="E194" s="3">
        <v>0</v>
      </c>
      <c r="F194" s="4" t="str">
        <f>TEXT(2/C194,"0%")&amp;" (2)"</f>
        <v>100% (2)</v>
      </c>
    </row>
    <row r="195" spans="1:6" ht="15" customHeight="1" x14ac:dyDescent="0.25">
      <c r="C195" s="4"/>
      <c r="D195" s="4"/>
      <c r="E195" s="4"/>
      <c r="F195" s="4"/>
    </row>
    <row r="196" spans="1:6" ht="15" customHeight="1" x14ac:dyDescent="0.25">
      <c r="A196" s="27" t="s">
        <v>49</v>
      </c>
      <c r="B196" s="27"/>
      <c r="C196" s="28"/>
      <c r="D196" s="28"/>
      <c r="E196" s="28"/>
      <c r="F196" s="28"/>
    </row>
    <row r="197" spans="1:6" ht="15" customHeight="1" x14ac:dyDescent="0.25">
      <c r="A197" s="27"/>
      <c r="B197" s="27" t="s">
        <v>66</v>
      </c>
      <c r="C197" s="28">
        <v>10</v>
      </c>
      <c r="D197" s="29">
        <v>0</v>
      </c>
      <c r="E197" s="28" t="str">
        <f>TEXT(7/C197,"0%")&amp;" (7)"</f>
        <v>70% (7)</v>
      </c>
      <c r="F197" s="28" t="str">
        <f>TEXT(3/C197,"0%")&amp;" (3)"</f>
        <v>30% (3)</v>
      </c>
    </row>
    <row r="198" spans="1:6" ht="15" customHeight="1" x14ac:dyDescent="0.25">
      <c r="A198" s="27"/>
      <c r="B198" s="27" t="s">
        <v>67</v>
      </c>
      <c r="C198" s="28">
        <v>2</v>
      </c>
      <c r="D198" s="29">
        <v>0</v>
      </c>
      <c r="E198" s="28" t="str">
        <f>TEXT(1/C198,"0%")&amp;" (1)"</f>
        <v>50% (1)</v>
      </c>
      <c r="F198" s="28" t="str">
        <f>TEXT(1/C198,"0%")&amp;" (1)"</f>
        <v>50% (1)</v>
      </c>
    </row>
    <row r="199" spans="1:6" ht="15" customHeight="1" x14ac:dyDescent="0.25">
      <c r="A199" s="27"/>
      <c r="B199" s="27"/>
      <c r="C199" s="28"/>
      <c r="D199" s="28"/>
      <c r="E199" s="28"/>
      <c r="F199" s="28"/>
    </row>
    <row r="200" spans="1:6" ht="15" customHeight="1" x14ac:dyDescent="0.25">
      <c r="A200" t="s">
        <v>50</v>
      </c>
      <c r="C200" s="4"/>
      <c r="D200" s="4"/>
      <c r="E200" s="4"/>
      <c r="F200" s="4"/>
    </row>
    <row r="201" spans="1:6" ht="15" customHeight="1" x14ac:dyDescent="0.25">
      <c r="B201" t="s">
        <v>66</v>
      </c>
      <c r="C201" s="4">
        <v>10</v>
      </c>
      <c r="D201" s="3">
        <v>0</v>
      </c>
      <c r="E201" s="4" t="str">
        <f>TEXT(4/C201,"0%")&amp;" (4)"</f>
        <v>40% (4)</v>
      </c>
      <c r="F201" s="4" t="str">
        <f>TEXT(6/C201,"0%")&amp;" (6)"</f>
        <v>60% (6)</v>
      </c>
    </row>
    <row r="202" spans="1:6" ht="15" customHeight="1" x14ac:dyDescent="0.25">
      <c r="B202" t="s">
        <v>67</v>
      </c>
      <c r="C202" s="4">
        <v>2</v>
      </c>
      <c r="D202" s="3">
        <v>0</v>
      </c>
      <c r="E202" s="4" t="str">
        <f>TEXT(1/C202,"0%")&amp;" (1)"</f>
        <v>50% (1)</v>
      </c>
      <c r="F202" s="4" t="str">
        <f>TEXT(1/C202,"0%")&amp;" (1)"</f>
        <v>50% (1)</v>
      </c>
    </row>
    <row r="203" spans="1:6" ht="15" customHeight="1" x14ac:dyDescent="0.25">
      <c r="C203" s="4"/>
      <c r="D203" s="4"/>
      <c r="E203" s="4"/>
      <c r="F203" s="4"/>
    </row>
    <row r="204" spans="1:6" ht="15" customHeight="1" x14ac:dyDescent="0.25">
      <c r="A204" s="27" t="s">
        <v>51</v>
      </c>
      <c r="B204" s="27"/>
      <c r="C204" s="28"/>
      <c r="D204" s="28"/>
      <c r="E204" s="28"/>
      <c r="F204" s="28"/>
    </row>
    <row r="205" spans="1:6" ht="15" customHeight="1" x14ac:dyDescent="0.25">
      <c r="A205" s="27"/>
      <c r="B205" s="27" t="s">
        <v>66</v>
      </c>
      <c r="C205" s="28">
        <v>10</v>
      </c>
      <c r="D205" s="29">
        <v>0</v>
      </c>
      <c r="E205" s="28" t="str">
        <f>TEXT(6/C205,"0%")&amp;" (6)"</f>
        <v>60% (6)</v>
      </c>
      <c r="F205" s="28" t="str">
        <f>TEXT(4/C205,"0%")&amp;" (4)"</f>
        <v>40% (4)</v>
      </c>
    </row>
    <row r="206" spans="1:6" ht="15" customHeight="1" x14ac:dyDescent="0.25">
      <c r="A206" s="27"/>
      <c r="B206" s="27" t="s">
        <v>67</v>
      </c>
      <c r="C206" s="28">
        <v>2</v>
      </c>
      <c r="D206" s="29">
        <v>0</v>
      </c>
      <c r="E206" s="28" t="str">
        <f>TEXT(1/C206,"0%")&amp;" (1)"</f>
        <v>50% (1)</v>
      </c>
      <c r="F206" s="28" t="str">
        <f>TEXT(1/C206,"0%")&amp;" (1)"</f>
        <v>50% (1)</v>
      </c>
    </row>
    <row r="207" spans="1:6" ht="15" customHeight="1" x14ac:dyDescent="0.25">
      <c r="A207" s="27"/>
      <c r="B207" s="27"/>
      <c r="C207" s="28"/>
      <c r="D207" s="28"/>
      <c r="E207" s="28"/>
      <c r="F207" s="28"/>
    </row>
    <row r="208" spans="1:6" ht="15" customHeight="1" x14ac:dyDescent="0.25">
      <c r="A208" t="s">
        <v>52</v>
      </c>
      <c r="C208" s="4"/>
      <c r="D208" s="4"/>
      <c r="E208" s="4"/>
      <c r="F208" s="4"/>
    </row>
    <row r="209" spans="1:6" ht="15" customHeight="1" x14ac:dyDescent="0.25">
      <c r="B209" t="s">
        <v>66</v>
      </c>
      <c r="C209" s="4">
        <v>10</v>
      </c>
      <c r="D209" s="3">
        <v>0</v>
      </c>
      <c r="E209" s="4" t="str">
        <f>TEXT(3/C209,"0%")&amp;" (3)"</f>
        <v>30% (3)</v>
      </c>
      <c r="F209" s="4" t="str">
        <f>TEXT(7/C209,"0%")&amp;" (7)"</f>
        <v>70% (7)</v>
      </c>
    </row>
    <row r="210" spans="1:6" ht="15" customHeight="1" x14ac:dyDescent="0.25">
      <c r="B210" t="s">
        <v>67</v>
      </c>
      <c r="C210" s="4">
        <v>2</v>
      </c>
      <c r="D210" s="3">
        <v>0</v>
      </c>
      <c r="E210" s="4" t="str">
        <f>TEXT(1/C210,"0%")&amp;" (1)"</f>
        <v>50% (1)</v>
      </c>
      <c r="F210" s="4" t="str">
        <f>TEXT(1/C210,"0%")&amp;" (1)"</f>
        <v>50% (1)</v>
      </c>
    </row>
    <row r="211" spans="1:6" ht="15" customHeight="1" x14ac:dyDescent="0.25">
      <c r="C211" s="4"/>
      <c r="D211" s="4"/>
      <c r="E211" s="4"/>
      <c r="F211" s="4"/>
    </row>
    <row r="212" spans="1:6" ht="15" customHeight="1" x14ac:dyDescent="0.25">
      <c r="C212" s="4"/>
      <c r="D212" s="4"/>
      <c r="E212" s="4"/>
      <c r="F212" s="4"/>
    </row>
    <row r="213" spans="1:6" ht="18.75" customHeight="1" x14ac:dyDescent="0.3">
      <c r="A213" s="30" t="s">
        <v>63</v>
      </c>
      <c r="B213" s="31"/>
      <c r="C213" s="32"/>
      <c r="D213" s="32"/>
      <c r="E213" s="32"/>
      <c r="F213" s="32"/>
    </row>
    <row r="214" spans="1:6" ht="15" customHeight="1" x14ac:dyDescent="0.25">
      <c r="A214" s="33" t="s">
        <v>64</v>
      </c>
      <c r="B214" s="33"/>
      <c r="C214" s="34"/>
      <c r="D214" s="34"/>
      <c r="E214" s="34"/>
      <c r="F214" s="34"/>
    </row>
    <row r="215" spans="1:6" ht="15" customHeight="1" x14ac:dyDescent="0.25">
      <c r="A215" s="33"/>
      <c r="B215" s="33" t="s">
        <v>66</v>
      </c>
      <c r="C215" s="34">
        <v>10</v>
      </c>
      <c r="D215" s="35">
        <v>0</v>
      </c>
      <c r="E215" s="34" t="str">
        <f>TEXT(1/C215,"0%")&amp;" (1)"</f>
        <v>10% (1)</v>
      </c>
      <c r="F215" s="34" t="str">
        <f>TEXT(9/C215,"0%")&amp;" (9)"</f>
        <v>90% (9)</v>
      </c>
    </row>
    <row r="216" spans="1:6" ht="15" customHeight="1" x14ac:dyDescent="0.25">
      <c r="A216" s="33"/>
      <c r="B216" s="33" t="s">
        <v>67</v>
      </c>
      <c r="C216" s="34">
        <v>2</v>
      </c>
      <c r="D216" s="35">
        <v>0</v>
      </c>
      <c r="E216" s="35">
        <v>0</v>
      </c>
      <c r="F216" s="34" t="str">
        <f>TEXT(2/C216,"0%")&amp;" (2)"</f>
        <v>100% (2)</v>
      </c>
    </row>
    <row r="217" spans="1:6" ht="15" customHeight="1" x14ac:dyDescent="0.25">
      <c r="A217" s="33"/>
      <c r="B217" s="33"/>
      <c r="C217" s="34"/>
      <c r="D217" s="34"/>
      <c r="E217" s="34"/>
      <c r="F217" s="34"/>
    </row>
    <row r="218" spans="1:6" ht="15" customHeight="1" x14ac:dyDescent="0.25">
      <c r="A218" t="s">
        <v>53</v>
      </c>
      <c r="C218" s="4"/>
      <c r="D218" s="4"/>
      <c r="E218" s="4"/>
      <c r="F218" s="4"/>
    </row>
    <row r="219" spans="1:6" ht="15" customHeight="1" x14ac:dyDescent="0.25">
      <c r="B219" t="s">
        <v>66</v>
      </c>
      <c r="C219" s="4">
        <v>10</v>
      </c>
      <c r="D219" s="3">
        <v>0</v>
      </c>
      <c r="E219" s="4" t="str">
        <f>TEXT(1/C219,"0%")&amp;" (1)"</f>
        <v>10% (1)</v>
      </c>
      <c r="F219" s="4" t="str">
        <f>TEXT(9/C219,"0%")&amp;" (9)"</f>
        <v>90% (9)</v>
      </c>
    </row>
    <row r="220" spans="1:6" ht="15" customHeight="1" x14ac:dyDescent="0.25">
      <c r="B220" t="s">
        <v>67</v>
      </c>
      <c r="C220" s="4">
        <v>2</v>
      </c>
      <c r="D220" s="3">
        <v>0</v>
      </c>
      <c r="E220" s="3">
        <v>0</v>
      </c>
      <c r="F220" s="4" t="str">
        <f>TEXT(2/C220,"0%")&amp;" (2)"</f>
        <v>100% (2)</v>
      </c>
    </row>
    <row r="221" spans="1:6" ht="15" customHeight="1" x14ac:dyDescent="0.25">
      <c r="C221" s="4"/>
      <c r="D221" s="4"/>
      <c r="E221" s="4"/>
      <c r="F221" s="4"/>
    </row>
    <row r="222" spans="1:6" ht="15" customHeight="1" x14ac:dyDescent="0.25">
      <c r="A222" s="33" t="s">
        <v>54</v>
      </c>
      <c r="B222" s="33"/>
      <c r="C222" s="34"/>
      <c r="D222" s="34"/>
      <c r="E222" s="34"/>
      <c r="F222" s="34"/>
    </row>
    <row r="223" spans="1:6" ht="15" customHeight="1" x14ac:dyDescent="0.25">
      <c r="A223" s="33"/>
      <c r="B223" s="33" t="s">
        <v>66</v>
      </c>
      <c r="C223" s="34">
        <v>10</v>
      </c>
      <c r="D223" s="35">
        <v>0</v>
      </c>
      <c r="E223" s="34" t="str">
        <f>TEXT(1/C223,"0%")&amp;" (1)"</f>
        <v>10% (1)</v>
      </c>
      <c r="F223" s="34" t="str">
        <f>TEXT(9/C223,"0%")&amp;" (9)"</f>
        <v>90% (9)</v>
      </c>
    </row>
    <row r="224" spans="1:6" ht="15" customHeight="1" x14ac:dyDescent="0.25">
      <c r="A224" s="33"/>
      <c r="B224" s="33" t="s">
        <v>67</v>
      </c>
      <c r="C224" s="34">
        <v>2</v>
      </c>
      <c r="D224" s="35">
        <v>0</v>
      </c>
      <c r="E224" s="35">
        <v>0</v>
      </c>
      <c r="F224" s="34" t="str">
        <f>TEXT(2/C224,"0%")&amp;" (2)"</f>
        <v>100% (2)</v>
      </c>
    </row>
    <row r="225" spans="1:6" ht="15" customHeight="1" x14ac:dyDescent="0.25">
      <c r="A225" s="33"/>
      <c r="B225" s="33"/>
      <c r="C225" s="34"/>
      <c r="D225" s="34"/>
      <c r="E225" s="34"/>
      <c r="F225" s="34"/>
    </row>
    <row r="226" spans="1:6" ht="15" customHeight="1" x14ac:dyDescent="0.25">
      <c r="A226" t="s">
        <v>55</v>
      </c>
      <c r="C226" s="4"/>
      <c r="D226" s="4"/>
      <c r="E226" s="4"/>
      <c r="F226" s="4"/>
    </row>
    <row r="227" spans="1:6" ht="15" customHeight="1" x14ac:dyDescent="0.25">
      <c r="B227" t="s">
        <v>66</v>
      </c>
      <c r="C227" s="4">
        <v>10</v>
      </c>
      <c r="D227" s="3">
        <v>0</v>
      </c>
      <c r="E227" s="4" t="str">
        <f>TEXT(3/C227,"0%")&amp;" (3)"</f>
        <v>30% (3)</v>
      </c>
      <c r="F227" s="4" t="str">
        <f>TEXT(7/C227,"0%")&amp;" (7)"</f>
        <v>70% (7)</v>
      </c>
    </row>
    <row r="228" spans="1:6" ht="15" customHeight="1" x14ac:dyDescent="0.25">
      <c r="B228" t="s">
        <v>67</v>
      </c>
      <c r="C228" s="4">
        <v>2</v>
      </c>
      <c r="D228" s="3">
        <v>0</v>
      </c>
      <c r="E228" s="3">
        <v>0</v>
      </c>
      <c r="F228" s="4" t="str">
        <f>TEXT(2/C228,"0%")&amp;" (2)"</f>
        <v>100% (2)</v>
      </c>
    </row>
    <row r="229" spans="1:6" ht="15" customHeight="1" x14ac:dyDescent="0.25">
      <c r="C229" s="4"/>
      <c r="D229" s="4"/>
      <c r="E229" s="4"/>
      <c r="F229" s="4"/>
    </row>
    <row r="230" spans="1:6" ht="15" customHeight="1" x14ac:dyDescent="0.25">
      <c r="A230" s="33" t="s">
        <v>65</v>
      </c>
      <c r="B230" s="33"/>
      <c r="C230" s="34"/>
      <c r="D230" s="34"/>
      <c r="E230" s="34"/>
      <c r="F230" s="34"/>
    </row>
    <row r="231" spans="1:6" ht="15" customHeight="1" x14ac:dyDescent="0.25">
      <c r="A231" s="33"/>
      <c r="B231" s="33" t="s">
        <v>66</v>
      </c>
      <c r="C231" s="34">
        <v>10</v>
      </c>
      <c r="D231" s="35">
        <v>0</v>
      </c>
      <c r="E231" s="34" t="str">
        <f>TEXT(4/C231,"0%")&amp;" (4)"</f>
        <v>40% (4)</v>
      </c>
      <c r="F231" s="34" t="str">
        <f>TEXT(6/C231,"0%")&amp;" (6)"</f>
        <v>60% (6)</v>
      </c>
    </row>
    <row r="232" spans="1:6" ht="15" customHeight="1" x14ac:dyDescent="0.25">
      <c r="A232" s="33"/>
      <c r="B232" s="33" t="s">
        <v>67</v>
      </c>
      <c r="C232" s="34">
        <v>2</v>
      </c>
      <c r="D232" s="35">
        <v>0</v>
      </c>
      <c r="E232" s="35">
        <v>0</v>
      </c>
      <c r="F232" s="34" t="str">
        <f>TEXT(2/C232,"0%")&amp;" (2)"</f>
        <v>100% (2)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24D63-29BF-49CC-B602-519FA12ED95F}">
  <sheetPr>
    <tabColor rgb="FF00B050"/>
  </sheetPr>
  <dimension ref="A1:F232"/>
  <sheetViews>
    <sheetView topLeftCell="A37" workbookViewId="0">
      <selection activeCell="A58" sqref="A58:F58"/>
    </sheetView>
  </sheetViews>
  <sheetFormatPr defaultRowHeight="15" x14ac:dyDescent="0.25"/>
  <cols>
    <col min="1" max="1" width="101.140625" customWidth="1"/>
    <col min="2" max="2" width="19.28515625" customWidth="1"/>
    <col min="3" max="3" width="12.5703125" style="2" customWidth="1"/>
    <col min="4" max="6" width="23.85546875" style="2" customWidth="1"/>
  </cols>
  <sheetData>
    <row r="1" spans="1:6" ht="21" customHeight="1" x14ac:dyDescent="0.35">
      <c r="A1" s="8" t="s">
        <v>0</v>
      </c>
      <c r="B1" s="9" t="s">
        <v>1</v>
      </c>
      <c r="C1" s="7" t="s">
        <v>5</v>
      </c>
      <c r="D1" s="7" t="s">
        <v>2</v>
      </c>
      <c r="E1" s="7" t="s">
        <v>3</v>
      </c>
      <c r="F1" s="7" t="s">
        <v>4</v>
      </c>
    </row>
    <row r="2" spans="1:6" ht="18.75" customHeight="1" x14ac:dyDescent="0.3">
      <c r="A2" s="5"/>
      <c r="B2" s="6"/>
      <c r="C2" s="7"/>
      <c r="D2" s="7"/>
      <c r="E2" s="7"/>
      <c r="F2" s="7"/>
    </row>
    <row r="3" spans="1:6" ht="18.75" customHeight="1" x14ac:dyDescent="0.3">
      <c r="A3" s="13" t="s">
        <v>57</v>
      </c>
      <c r="B3" s="14"/>
      <c r="C3" s="15"/>
      <c r="D3" s="15"/>
      <c r="E3" s="15"/>
      <c r="F3" s="15"/>
    </row>
    <row r="4" spans="1:6" ht="15" customHeight="1" x14ac:dyDescent="0.25">
      <c r="A4" s="10" t="s">
        <v>58</v>
      </c>
      <c r="B4" s="10"/>
      <c r="C4" s="11"/>
      <c r="D4" s="11"/>
      <c r="E4" s="11"/>
      <c r="F4" s="11"/>
    </row>
    <row r="5" spans="1:6" ht="15" customHeight="1" x14ac:dyDescent="0.25">
      <c r="A5" s="10"/>
      <c r="B5" s="10" t="s">
        <v>66</v>
      </c>
      <c r="C5" s="11">
        <v>38</v>
      </c>
      <c r="D5" s="11" t="str">
        <f>TEXT(1/C5,"0%")&amp;" (1)"</f>
        <v>3% (1)</v>
      </c>
      <c r="E5" s="11" t="str">
        <f>TEXT(19/C5,"0%")&amp;" (19)"</f>
        <v>50% (19)</v>
      </c>
      <c r="F5" s="11" t="str">
        <f>TEXT(18/C5,"0%")&amp;" (18)"</f>
        <v>47% (18)</v>
      </c>
    </row>
    <row r="6" spans="1:6" ht="15" customHeight="1" x14ac:dyDescent="0.25">
      <c r="A6" s="10"/>
      <c r="B6" s="10" t="s">
        <v>67</v>
      </c>
      <c r="C6" s="11">
        <v>19</v>
      </c>
      <c r="D6" s="12">
        <v>0</v>
      </c>
      <c r="E6" s="11" t="str">
        <f>TEXT(9/C6,"0%")&amp;" (9)"</f>
        <v>47% (9)</v>
      </c>
      <c r="F6" s="11" t="str">
        <f>TEXT(10/C6,"0%")&amp;" (10)"</f>
        <v>53% (10)</v>
      </c>
    </row>
    <row r="7" spans="1:6" ht="15" customHeight="1" x14ac:dyDescent="0.25">
      <c r="A7" s="10"/>
      <c r="B7" s="10"/>
      <c r="C7" s="11"/>
      <c r="D7" s="11"/>
      <c r="E7" s="11"/>
      <c r="F7" s="11"/>
    </row>
    <row r="8" spans="1:6" ht="15" customHeight="1" x14ac:dyDescent="0.25">
      <c r="A8" t="s">
        <v>6</v>
      </c>
      <c r="C8" s="4"/>
      <c r="D8" s="4"/>
      <c r="E8" s="4"/>
      <c r="F8" s="4"/>
    </row>
    <row r="9" spans="1:6" ht="15" customHeight="1" x14ac:dyDescent="0.25">
      <c r="B9" t="s">
        <v>66</v>
      </c>
      <c r="C9" s="4">
        <v>38</v>
      </c>
      <c r="D9" s="4" t="str">
        <f>TEXT(1/C9,"0%")&amp;" (1)"</f>
        <v>3% (1)</v>
      </c>
      <c r="E9" s="4" t="str">
        <f>TEXT(11/C9,"0%")&amp;" (11)"</f>
        <v>29% (11)</v>
      </c>
      <c r="F9" s="4" t="str">
        <f>TEXT(26/C9,"0%")&amp;" (26)"</f>
        <v>68% (26)</v>
      </c>
    </row>
    <row r="10" spans="1:6" ht="15" customHeight="1" x14ac:dyDescent="0.25">
      <c r="B10" t="s">
        <v>67</v>
      </c>
      <c r="C10" s="4">
        <v>19</v>
      </c>
      <c r="D10" s="3">
        <v>0</v>
      </c>
      <c r="E10" s="4" t="str">
        <f>TEXT(7/C10,"0%")&amp;" (7)"</f>
        <v>37% (7)</v>
      </c>
      <c r="F10" s="4" t="str">
        <f>TEXT(12/C10,"0%")&amp;" (12)"</f>
        <v>63% (12)</v>
      </c>
    </row>
    <row r="11" spans="1:6" ht="15" customHeight="1" x14ac:dyDescent="0.25">
      <c r="C11" s="4"/>
      <c r="D11" s="4"/>
      <c r="E11" s="4"/>
      <c r="F11" s="4"/>
    </row>
    <row r="12" spans="1:6" ht="15" customHeight="1" x14ac:dyDescent="0.25">
      <c r="A12" s="10" t="s">
        <v>7</v>
      </c>
      <c r="B12" s="10"/>
      <c r="C12" s="11"/>
      <c r="D12" s="11"/>
      <c r="E12" s="11"/>
      <c r="F12" s="11"/>
    </row>
    <row r="13" spans="1:6" ht="15" customHeight="1" x14ac:dyDescent="0.25">
      <c r="A13" s="10"/>
      <c r="B13" s="10" t="s">
        <v>66</v>
      </c>
      <c r="C13" s="11">
        <v>38</v>
      </c>
      <c r="D13" s="11" t="str">
        <f>TEXT(1/C13,"0%")&amp;" (1)"</f>
        <v>3% (1)</v>
      </c>
      <c r="E13" s="11" t="str">
        <f>TEXT(9/C13,"0%")&amp;" (9)"</f>
        <v>24% (9)</v>
      </c>
      <c r="F13" s="11" t="str">
        <f>TEXT(28/C13,"0%")&amp;" (28)"</f>
        <v>74% (28)</v>
      </c>
    </row>
    <row r="14" spans="1:6" ht="15" customHeight="1" x14ac:dyDescent="0.25">
      <c r="A14" s="10"/>
      <c r="B14" s="10" t="s">
        <v>67</v>
      </c>
      <c r="C14" s="11">
        <v>19</v>
      </c>
      <c r="D14" s="12">
        <v>0</v>
      </c>
      <c r="E14" s="11" t="str">
        <f>TEXT(5/C14,"0%")&amp;" (5)"</f>
        <v>26% (5)</v>
      </c>
      <c r="F14" s="11" t="str">
        <f>TEXT(14/C14,"0%")&amp;" (14)"</f>
        <v>74% (14)</v>
      </c>
    </row>
    <row r="15" spans="1:6" ht="15" customHeight="1" x14ac:dyDescent="0.25">
      <c r="A15" s="10"/>
      <c r="B15" s="10"/>
      <c r="C15" s="11"/>
      <c r="D15" s="11"/>
      <c r="E15" s="11"/>
      <c r="F15" s="11"/>
    </row>
    <row r="16" spans="1:6" ht="15" customHeight="1" x14ac:dyDescent="0.25">
      <c r="A16" t="s">
        <v>8</v>
      </c>
      <c r="C16" s="4"/>
      <c r="D16" s="4"/>
      <c r="E16" s="4"/>
      <c r="F16" s="4"/>
    </row>
    <row r="17" spans="1:6" ht="15" customHeight="1" x14ac:dyDescent="0.25">
      <c r="B17" t="s">
        <v>66</v>
      </c>
      <c r="C17" s="4">
        <v>38</v>
      </c>
      <c r="D17" s="4" t="str">
        <f>TEXT(1/C17,"0%")&amp;" (1)"</f>
        <v>3% (1)</v>
      </c>
      <c r="E17" s="4" t="str">
        <f>TEXT(13/C17,"0%")&amp;" (13)"</f>
        <v>34% (13)</v>
      </c>
      <c r="F17" s="4" t="str">
        <f>TEXT(24/C17,"0%")&amp;" (24)"</f>
        <v>63% (24)</v>
      </c>
    </row>
    <row r="18" spans="1:6" ht="15" customHeight="1" x14ac:dyDescent="0.25">
      <c r="B18" t="s">
        <v>67</v>
      </c>
      <c r="C18" s="4">
        <v>19</v>
      </c>
      <c r="D18" s="3">
        <v>0</v>
      </c>
      <c r="E18" s="4" t="str">
        <f>TEXT(6/C18,"0%")&amp;" (6)"</f>
        <v>32% (6)</v>
      </c>
      <c r="F18" s="4" t="str">
        <f>TEXT(13/C18,"0%")&amp;" (13)"</f>
        <v>68% (13)</v>
      </c>
    </row>
    <row r="19" spans="1:6" ht="15" customHeight="1" x14ac:dyDescent="0.25">
      <c r="C19" s="4"/>
      <c r="D19" s="4"/>
      <c r="E19" s="4"/>
      <c r="F19" s="4"/>
    </row>
    <row r="20" spans="1:6" ht="15" customHeight="1" x14ac:dyDescent="0.25">
      <c r="A20" s="10" t="s">
        <v>9</v>
      </c>
      <c r="B20" s="10"/>
      <c r="C20" s="11"/>
      <c r="D20" s="11"/>
      <c r="E20" s="11"/>
      <c r="F20" s="11"/>
    </row>
    <row r="21" spans="1:6" ht="15" customHeight="1" x14ac:dyDescent="0.25">
      <c r="A21" s="10"/>
      <c r="B21" s="10" t="s">
        <v>66</v>
      </c>
      <c r="C21" s="11">
        <v>38</v>
      </c>
      <c r="D21" s="11" t="str">
        <f>TEXT(1/C21,"0%")&amp;" (1)"</f>
        <v>3% (1)</v>
      </c>
      <c r="E21" s="11" t="str">
        <f>TEXT(15/C21,"0%")&amp;" (15)"</f>
        <v>39% (15)</v>
      </c>
      <c r="F21" s="11" t="str">
        <f>TEXT(22/C21,"0%")&amp;" (22)"</f>
        <v>58% (22)</v>
      </c>
    </row>
    <row r="22" spans="1:6" ht="15" customHeight="1" x14ac:dyDescent="0.25">
      <c r="A22" s="10"/>
      <c r="B22" s="10" t="s">
        <v>67</v>
      </c>
      <c r="C22" s="11">
        <v>19</v>
      </c>
      <c r="D22" s="12">
        <v>0</v>
      </c>
      <c r="E22" s="11" t="str">
        <f>TEXT(6/C22,"0%")&amp;" (6)"</f>
        <v>32% (6)</v>
      </c>
      <c r="F22" s="11" t="str">
        <f>TEXT(13/C22,"0%")&amp;" (13)"</f>
        <v>68% (13)</v>
      </c>
    </row>
    <row r="23" spans="1:6" ht="15" customHeight="1" x14ac:dyDescent="0.25">
      <c r="A23" s="10"/>
      <c r="B23" s="10"/>
      <c r="C23" s="11"/>
      <c r="D23" s="11"/>
      <c r="E23" s="11"/>
      <c r="F23" s="11"/>
    </row>
    <row r="24" spans="1:6" ht="15" customHeight="1" x14ac:dyDescent="0.25">
      <c r="A24" t="s">
        <v>10</v>
      </c>
      <c r="C24" s="4"/>
      <c r="D24" s="4"/>
      <c r="E24" s="4"/>
      <c r="F24" s="4"/>
    </row>
    <row r="25" spans="1:6" ht="15" customHeight="1" x14ac:dyDescent="0.25">
      <c r="B25" t="s">
        <v>66</v>
      </c>
      <c r="C25" s="4">
        <v>38</v>
      </c>
      <c r="D25" s="4" t="str">
        <f>TEXT(1/C25,"0%")&amp;" (1)"</f>
        <v>3% (1)</v>
      </c>
      <c r="E25" s="4" t="str">
        <f>TEXT(19/C25,"0%")&amp;" (19)"</f>
        <v>50% (19)</v>
      </c>
      <c r="F25" s="4" t="str">
        <f>TEXT(18/C25,"0%")&amp;" (18)"</f>
        <v>47% (18)</v>
      </c>
    </row>
    <row r="26" spans="1:6" ht="15" customHeight="1" x14ac:dyDescent="0.25">
      <c r="B26" t="s">
        <v>67</v>
      </c>
      <c r="C26" s="4">
        <v>19</v>
      </c>
      <c r="D26" s="3">
        <v>0</v>
      </c>
      <c r="E26" s="4" t="str">
        <f>TEXT(7/C26,"0%")&amp;" (7)"</f>
        <v>37% (7)</v>
      </c>
      <c r="F26" s="4" t="str">
        <f>TEXT(12/C26,"0%")&amp;" (12)"</f>
        <v>63% (12)</v>
      </c>
    </row>
    <row r="27" spans="1:6" ht="15" customHeight="1" x14ac:dyDescent="0.25">
      <c r="C27" s="4"/>
      <c r="D27" s="4"/>
      <c r="E27" s="4"/>
      <c r="F27" s="4"/>
    </row>
    <row r="28" spans="1:6" ht="15" customHeight="1" x14ac:dyDescent="0.25">
      <c r="A28" s="10" t="s">
        <v>11</v>
      </c>
      <c r="B28" s="10"/>
      <c r="C28" s="11"/>
      <c r="D28" s="11"/>
      <c r="E28" s="11"/>
      <c r="F28" s="11"/>
    </row>
    <row r="29" spans="1:6" ht="15" customHeight="1" x14ac:dyDescent="0.25">
      <c r="A29" s="10"/>
      <c r="B29" s="10" t="s">
        <v>66</v>
      </c>
      <c r="C29" s="11">
        <v>38</v>
      </c>
      <c r="D29" s="11" t="str">
        <f>TEXT(1/C29,"0%")&amp;" (1)"</f>
        <v>3% (1)</v>
      </c>
      <c r="E29" s="11" t="str">
        <f>TEXT(12/C29,"0%")&amp;" (12)"</f>
        <v>32% (12)</v>
      </c>
      <c r="F29" s="11" t="str">
        <f>TEXT(25/C29,"0%")&amp;" (25)"</f>
        <v>66% (25)</v>
      </c>
    </row>
    <row r="30" spans="1:6" ht="15" customHeight="1" x14ac:dyDescent="0.25">
      <c r="A30" s="10"/>
      <c r="B30" s="10" t="s">
        <v>67</v>
      </c>
      <c r="C30" s="11">
        <v>19</v>
      </c>
      <c r="D30" s="12">
        <v>0</v>
      </c>
      <c r="E30" s="11" t="str">
        <f>TEXT(6/C30,"0%")&amp;" (6)"</f>
        <v>32% (6)</v>
      </c>
      <c r="F30" s="11" t="str">
        <f>TEXT(13/C30,"0%")&amp;" (13)"</f>
        <v>68% (13)</v>
      </c>
    </row>
    <row r="31" spans="1:6" ht="15" customHeight="1" x14ac:dyDescent="0.25">
      <c r="A31" s="10"/>
      <c r="B31" s="10"/>
      <c r="C31" s="11"/>
      <c r="D31" s="11"/>
      <c r="E31" s="11"/>
      <c r="F31" s="11"/>
    </row>
    <row r="32" spans="1:6" ht="15" customHeight="1" x14ac:dyDescent="0.25">
      <c r="A32" t="s">
        <v>12</v>
      </c>
      <c r="C32" s="4"/>
      <c r="D32" s="4"/>
      <c r="E32" s="4"/>
      <c r="F32" s="4"/>
    </row>
    <row r="33" spans="1:6" ht="15" customHeight="1" x14ac:dyDescent="0.25">
      <c r="B33" t="s">
        <v>66</v>
      </c>
      <c r="C33" s="4">
        <v>38</v>
      </c>
      <c r="D33" s="4" t="str">
        <f>TEXT(1/C33,"0%")&amp;" (1)"</f>
        <v>3% (1)</v>
      </c>
      <c r="E33" s="4" t="str">
        <f>TEXT(14/C33,"0%")&amp;" (14)"</f>
        <v>37% (14)</v>
      </c>
      <c r="F33" s="4" t="str">
        <f>TEXT(23/C33,"0%")&amp;" (23)"</f>
        <v>61% (23)</v>
      </c>
    </row>
    <row r="34" spans="1:6" ht="15" customHeight="1" x14ac:dyDescent="0.25">
      <c r="B34" t="s">
        <v>67</v>
      </c>
      <c r="C34" s="4">
        <v>19</v>
      </c>
      <c r="D34" s="3">
        <v>0</v>
      </c>
      <c r="E34" s="4" t="str">
        <f>TEXT(8/C34,"0%")&amp;" (8)"</f>
        <v>42% (8)</v>
      </c>
      <c r="F34" s="4" t="str">
        <f>TEXT(11/C34,"0%")&amp;" (11)"</f>
        <v>58% (11)</v>
      </c>
    </row>
    <row r="35" spans="1:6" ht="15" customHeight="1" x14ac:dyDescent="0.25">
      <c r="C35" s="4"/>
      <c r="D35" s="4"/>
      <c r="E35" s="4"/>
      <c r="F35" s="4"/>
    </row>
    <row r="36" spans="1:6" ht="15" customHeight="1" x14ac:dyDescent="0.25">
      <c r="A36" s="10" t="s">
        <v>13</v>
      </c>
      <c r="B36" s="10"/>
      <c r="C36" s="11"/>
      <c r="D36" s="11"/>
      <c r="E36" s="11"/>
      <c r="F36" s="11"/>
    </row>
    <row r="37" spans="1:6" ht="15" customHeight="1" x14ac:dyDescent="0.25">
      <c r="A37" s="10"/>
      <c r="B37" s="10" t="s">
        <v>66</v>
      </c>
      <c r="C37" s="11">
        <v>38</v>
      </c>
      <c r="D37" s="11" t="str">
        <f>TEXT(1/C37,"0%")&amp;" (1)"</f>
        <v>3% (1)</v>
      </c>
      <c r="E37" s="11" t="str">
        <f>TEXT(20/C37,"0%")&amp;" (20)"</f>
        <v>53% (20)</v>
      </c>
      <c r="F37" s="11" t="str">
        <f>TEXT(17/C37,"0%")&amp;" (17)"</f>
        <v>45% (17)</v>
      </c>
    </row>
    <row r="38" spans="1:6" ht="15" customHeight="1" x14ac:dyDescent="0.25">
      <c r="A38" s="10"/>
      <c r="B38" s="10" t="s">
        <v>67</v>
      </c>
      <c r="C38" s="11">
        <v>19</v>
      </c>
      <c r="D38" s="12">
        <v>0</v>
      </c>
      <c r="E38" s="11" t="str">
        <f>TEXT(8/C38,"0%")&amp;" (8)"</f>
        <v>42% (8)</v>
      </c>
      <c r="F38" s="11" t="str">
        <f>TEXT(11/C38,"0%")&amp;" (11)"</f>
        <v>58% (11)</v>
      </c>
    </row>
    <row r="39" spans="1:6" ht="15" customHeight="1" x14ac:dyDescent="0.25">
      <c r="A39" s="10"/>
      <c r="B39" s="10"/>
      <c r="C39" s="11"/>
      <c r="D39" s="11"/>
      <c r="E39" s="11"/>
      <c r="F39" s="11"/>
    </row>
    <row r="40" spans="1:6" ht="15" customHeight="1" x14ac:dyDescent="0.25">
      <c r="A40" t="s">
        <v>14</v>
      </c>
      <c r="C40" s="4"/>
      <c r="D40" s="4"/>
      <c r="E40" s="4"/>
      <c r="F40" s="4"/>
    </row>
    <row r="41" spans="1:6" ht="15" customHeight="1" x14ac:dyDescent="0.25">
      <c r="B41" t="s">
        <v>66</v>
      </c>
      <c r="C41" s="4">
        <v>38</v>
      </c>
      <c r="D41" s="4" t="str">
        <f>TEXT(1/C41,"0%")&amp;" (1)"</f>
        <v>3% (1)</v>
      </c>
      <c r="E41" s="4" t="str">
        <f>TEXT(11/C41,"0%")&amp;" (11)"</f>
        <v>29% (11)</v>
      </c>
      <c r="F41" s="4" t="str">
        <f>TEXT(26/C41,"0%")&amp;" (26)"</f>
        <v>68% (26)</v>
      </c>
    </row>
    <row r="42" spans="1:6" ht="15" customHeight="1" x14ac:dyDescent="0.25">
      <c r="B42" t="s">
        <v>67</v>
      </c>
      <c r="C42" s="4">
        <v>19</v>
      </c>
      <c r="D42" s="3">
        <v>0</v>
      </c>
      <c r="E42" s="4" t="str">
        <f>TEXT(5/C42,"0%")&amp;" (5)"</f>
        <v>26% (5)</v>
      </c>
      <c r="F42" s="4" t="str">
        <f>TEXT(14/C42,"0%")&amp;" (14)"</f>
        <v>74% (14)</v>
      </c>
    </row>
    <row r="43" spans="1:6" ht="15" customHeight="1" x14ac:dyDescent="0.25">
      <c r="C43" s="4"/>
      <c r="D43" s="4"/>
      <c r="E43" s="4"/>
      <c r="F43" s="4"/>
    </row>
    <row r="44" spans="1:6" ht="15" customHeight="1" x14ac:dyDescent="0.25">
      <c r="C44" s="4"/>
      <c r="D44" s="4"/>
      <c r="E44" s="4"/>
      <c r="F44" s="4"/>
    </row>
    <row r="45" spans="1:6" ht="18.75" customHeight="1" x14ac:dyDescent="0.3">
      <c r="A45" s="16" t="s">
        <v>59</v>
      </c>
      <c r="B45" s="17"/>
      <c r="C45" s="18"/>
      <c r="D45" s="18"/>
      <c r="E45" s="18"/>
      <c r="F45" s="18"/>
    </row>
    <row r="46" spans="1:6" ht="15" customHeight="1" x14ac:dyDescent="0.25">
      <c r="A46" s="19" t="s">
        <v>60</v>
      </c>
      <c r="B46" s="19"/>
      <c r="C46" s="20"/>
      <c r="D46" s="20"/>
      <c r="E46" s="20"/>
      <c r="F46" s="20"/>
    </row>
    <row r="47" spans="1:6" ht="15" customHeight="1" x14ac:dyDescent="0.25">
      <c r="A47" s="19"/>
      <c r="B47" s="19" t="s">
        <v>66</v>
      </c>
      <c r="C47" s="20">
        <v>38</v>
      </c>
      <c r="D47" s="20" t="str">
        <f>TEXT(1/C47,"0%")&amp;" (1)"</f>
        <v>3% (1)</v>
      </c>
      <c r="E47" s="20" t="str">
        <f>TEXT(12/C47,"0%")&amp;" (12)"</f>
        <v>32% (12)</v>
      </c>
      <c r="F47" s="20" t="str">
        <f>TEXT(25/C47,"0%")&amp;" (25)"</f>
        <v>66% (25)</v>
      </c>
    </row>
    <row r="48" spans="1:6" ht="15" customHeight="1" x14ac:dyDescent="0.25">
      <c r="A48" s="19"/>
      <c r="B48" s="19" t="s">
        <v>67</v>
      </c>
      <c r="C48" s="20">
        <v>19</v>
      </c>
      <c r="D48" s="20" t="str">
        <f>TEXT(1/C48,"0%")&amp;" (1)"</f>
        <v>5% (1)</v>
      </c>
      <c r="E48" s="20" t="str">
        <f>TEXT(4/C48,"0%")&amp;" (4)"</f>
        <v>21% (4)</v>
      </c>
      <c r="F48" s="20" t="str">
        <f>TEXT(14/C48,"0%")&amp;" (14)"</f>
        <v>74% (14)</v>
      </c>
    </row>
    <row r="49" spans="1:6" ht="15" customHeight="1" x14ac:dyDescent="0.25">
      <c r="A49" s="19"/>
      <c r="B49" s="19"/>
      <c r="C49" s="20"/>
      <c r="D49" s="20"/>
      <c r="E49" s="20"/>
      <c r="F49" s="20"/>
    </row>
    <row r="50" spans="1:6" ht="15" customHeight="1" x14ac:dyDescent="0.25">
      <c r="A50" t="s">
        <v>15</v>
      </c>
      <c r="C50" s="4"/>
      <c r="D50" s="4"/>
      <c r="E50" s="4"/>
      <c r="F50" s="4"/>
    </row>
    <row r="51" spans="1:6" ht="15" customHeight="1" x14ac:dyDescent="0.25">
      <c r="B51" t="s">
        <v>66</v>
      </c>
      <c r="C51" s="4">
        <v>38</v>
      </c>
      <c r="D51" s="4" t="str">
        <f>TEXT(1/C51,"0%")&amp;" (1)"</f>
        <v>3% (1)</v>
      </c>
      <c r="E51" s="4" t="str">
        <f>TEXT(9/C51,"0%")&amp;" (9)"</f>
        <v>24% (9)</v>
      </c>
      <c r="F51" s="4" t="str">
        <f>TEXT(28/C51,"0%")&amp;" (28)"</f>
        <v>74% (28)</v>
      </c>
    </row>
    <row r="52" spans="1:6" ht="15" customHeight="1" x14ac:dyDescent="0.25">
      <c r="B52" t="s">
        <v>67</v>
      </c>
      <c r="C52" s="4">
        <v>19</v>
      </c>
      <c r="D52" s="3">
        <v>0</v>
      </c>
      <c r="E52" s="4" t="str">
        <f>TEXT(7/C52,"0%")&amp;" (7)"</f>
        <v>37% (7)</v>
      </c>
      <c r="F52" s="4" t="str">
        <f>TEXT(12/C52,"0%")&amp;" (12)"</f>
        <v>63% (12)</v>
      </c>
    </row>
    <row r="53" spans="1:6" ht="15" customHeight="1" x14ac:dyDescent="0.25">
      <c r="C53" s="4"/>
      <c r="D53" s="4"/>
      <c r="E53" s="4"/>
      <c r="F53" s="4"/>
    </row>
    <row r="54" spans="1:6" ht="15" customHeight="1" x14ac:dyDescent="0.25">
      <c r="A54" s="19" t="s">
        <v>16</v>
      </c>
      <c r="B54" s="19"/>
      <c r="C54" s="20"/>
      <c r="D54" s="20"/>
      <c r="E54" s="20"/>
      <c r="F54" s="20"/>
    </row>
    <row r="55" spans="1:6" ht="15" customHeight="1" x14ac:dyDescent="0.25">
      <c r="A55" s="19"/>
      <c r="B55" s="19" t="s">
        <v>66</v>
      </c>
      <c r="C55" s="20">
        <v>38</v>
      </c>
      <c r="D55" s="20" t="str">
        <f>TEXT(1/C55,"0%")&amp;" (1)"</f>
        <v>3% (1)</v>
      </c>
      <c r="E55" s="20" t="str">
        <f>TEXT(10/C55,"0%")&amp;" (10)"</f>
        <v>26% (10)</v>
      </c>
      <c r="F55" s="20" t="str">
        <f>TEXT(27/C55,"0%")&amp;" (27)"</f>
        <v>71% (27)</v>
      </c>
    </row>
    <row r="56" spans="1:6" ht="15" customHeight="1" x14ac:dyDescent="0.25">
      <c r="A56" s="19"/>
      <c r="B56" s="19" t="s">
        <v>67</v>
      </c>
      <c r="C56" s="20">
        <v>19</v>
      </c>
      <c r="D56" s="21">
        <v>0</v>
      </c>
      <c r="E56" s="20" t="str">
        <f>TEXT(6/C56,"0%")&amp;" (6)"</f>
        <v>32% (6)</v>
      </c>
      <c r="F56" s="20" t="str">
        <f>TEXT(13/C56,"0%")&amp;" (13)"</f>
        <v>68% (13)</v>
      </c>
    </row>
    <row r="57" spans="1:6" ht="15" customHeight="1" x14ac:dyDescent="0.25">
      <c r="A57" s="19"/>
      <c r="B57" s="19"/>
      <c r="C57" s="20"/>
      <c r="D57" s="20"/>
      <c r="E57" s="20"/>
      <c r="F57" s="20"/>
    </row>
    <row r="58" spans="1:6" ht="15" customHeight="1" x14ac:dyDescent="0.25">
      <c r="A58" s="22" t="s">
        <v>17</v>
      </c>
      <c r="B58" s="22"/>
      <c r="C58" s="23"/>
      <c r="D58" s="23"/>
      <c r="E58" s="23"/>
      <c r="F58" s="23"/>
    </row>
    <row r="59" spans="1:6" ht="15" customHeight="1" x14ac:dyDescent="0.25">
      <c r="B59" t="s">
        <v>66</v>
      </c>
      <c r="C59" s="4">
        <v>38</v>
      </c>
      <c r="D59" s="4" t="str">
        <f>TEXT(1/C59,"0%")&amp;" (1)"</f>
        <v>3% (1)</v>
      </c>
      <c r="E59" s="4" t="str">
        <f>TEXT(12/C59,"0%")&amp;" (12)"</f>
        <v>32% (12)</v>
      </c>
      <c r="F59" s="4" t="str">
        <f>TEXT(25/C59,"0%")&amp;" (25)"</f>
        <v>66% (25)</v>
      </c>
    </row>
    <row r="60" spans="1:6" ht="15" customHeight="1" x14ac:dyDescent="0.25">
      <c r="B60" t="s">
        <v>67</v>
      </c>
      <c r="C60" s="4">
        <v>19</v>
      </c>
      <c r="D60" s="3">
        <v>0</v>
      </c>
      <c r="E60" s="4" t="str">
        <f>TEXT(5/C60,"0%")&amp;" (5)"</f>
        <v>26% (5)</v>
      </c>
      <c r="F60" s="4" t="str">
        <f>TEXT(14/C60,"0%")&amp;" (14)"</f>
        <v>74% (14)</v>
      </c>
    </row>
    <row r="61" spans="1:6" ht="15" customHeight="1" x14ac:dyDescent="0.25">
      <c r="C61" s="4"/>
      <c r="D61" s="4"/>
      <c r="E61" s="4"/>
      <c r="F61" s="4"/>
    </row>
    <row r="62" spans="1:6" ht="15" customHeight="1" x14ac:dyDescent="0.25">
      <c r="A62" s="19" t="s">
        <v>18</v>
      </c>
      <c r="B62" s="19"/>
      <c r="C62" s="20"/>
      <c r="D62" s="20"/>
      <c r="E62" s="20"/>
      <c r="F62" s="20"/>
    </row>
    <row r="63" spans="1:6" ht="15" customHeight="1" x14ac:dyDescent="0.25">
      <c r="A63" s="19"/>
      <c r="B63" s="19" t="s">
        <v>66</v>
      </c>
      <c r="C63" s="20">
        <v>38</v>
      </c>
      <c r="D63" s="21">
        <v>0</v>
      </c>
      <c r="E63" s="20" t="str">
        <f>TEXT(15/C63,"0%")&amp;" (15)"</f>
        <v>39% (15)</v>
      </c>
      <c r="F63" s="20" t="str">
        <f>TEXT(23/C63,"0%")&amp;" (23)"</f>
        <v>61% (23)</v>
      </c>
    </row>
    <row r="64" spans="1:6" ht="15" customHeight="1" x14ac:dyDescent="0.25">
      <c r="A64" s="19"/>
      <c r="B64" s="19" t="s">
        <v>67</v>
      </c>
      <c r="C64" s="20">
        <v>19</v>
      </c>
      <c r="D64" s="21">
        <v>0</v>
      </c>
      <c r="E64" s="20" t="str">
        <f>TEXT(7/C64,"0%")&amp;" (7)"</f>
        <v>37% (7)</v>
      </c>
      <c r="F64" s="20" t="str">
        <f>TEXT(12/C64,"0%")&amp;" (12)"</f>
        <v>63% (12)</v>
      </c>
    </row>
    <row r="65" spans="1:6" ht="15" customHeight="1" x14ac:dyDescent="0.25">
      <c r="A65" s="19"/>
      <c r="B65" s="19"/>
      <c r="C65" s="20"/>
      <c r="D65" s="20"/>
      <c r="E65" s="20"/>
      <c r="F65" s="20"/>
    </row>
    <row r="66" spans="1:6" ht="15" customHeight="1" x14ac:dyDescent="0.25">
      <c r="A66" t="s">
        <v>19</v>
      </c>
      <c r="C66" s="4"/>
      <c r="D66" s="4"/>
      <c r="E66" s="4"/>
      <c r="F66" s="4"/>
    </row>
    <row r="67" spans="1:6" ht="15" customHeight="1" x14ac:dyDescent="0.25">
      <c r="B67" t="s">
        <v>66</v>
      </c>
      <c r="C67" s="4">
        <v>38</v>
      </c>
      <c r="D67" s="3">
        <v>0</v>
      </c>
      <c r="E67" s="4" t="str">
        <f>TEXT(17/C67,"0%")&amp;" (17)"</f>
        <v>45% (17)</v>
      </c>
      <c r="F67" s="4" t="str">
        <f>TEXT(21/C67,"0%")&amp;" (21)"</f>
        <v>55% (21)</v>
      </c>
    </row>
    <row r="68" spans="1:6" ht="15" customHeight="1" x14ac:dyDescent="0.25">
      <c r="B68" t="s">
        <v>67</v>
      </c>
      <c r="C68" s="4">
        <v>19</v>
      </c>
      <c r="D68" s="3">
        <v>0</v>
      </c>
      <c r="E68" s="4" t="str">
        <f>TEXT(7/C68,"0%")&amp;" (7)"</f>
        <v>37% (7)</v>
      </c>
      <c r="F68" s="4" t="str">
        <f>TEXT(12/C68,"0%")&amp;" (12)"</f>
        <v>63% (12)</v>
      </c>
    </row>
    <row r="69" spans="1:6" ht="15" customHeight="1" x14ac:dyDescent="0.25">
      <c r="C69" s="4"/>
      <c r="D69" s="4"/>
      <c r="E69" s="4"/>
      <c r="F69" s="4"/>
    </row>
    <row r="70" spans="1:6" ht="15" customHeight="1" x14ac:dyDescent="0.25">
      <c r="A70" s="19" t="s">
        <v>20</v>
      </c>
      <c r="B70" s="19"/>
      <c r="C70" s="20"/>
      <c r="D70" s="20"/>
      <c r="E70" s="20"/>
      <c r="F70" s="20"/>
    </row>
    <row r="71" spans="1:6" ht="15" customHeight="1" x14ac:dyDescent="0.25">
      <c r="A71" s="19"/>
      <c r="B71" s="19" t="s">
        <v>66</v>
      </c>
      <c r="C71" s="20">
        <v>38</v>
      </c>
      <c r="D71" s="21">
        <v>0</v>
      </c>
      <c r="E71" s="20" t="str">
        <f>TEXT(11/C71,"0%")&amp;" (11)"</f>
        <v>29% (11)</v>
      </c>
      <c r="F71" s="20" t="str">
        <f>TEXT(27/C71,"0%")&amp;" (27)"</f>
        <v>71% (27)</v>
      </c>
    </row>
    <row r="72" spans="1:6" ht="15" customHeight="1" x14ac:dyDescent="0.25">
      <c r="A72" s="19"/>
      <c r="B72" s="19" t="s">
        <v>67</v>
      </c>
      <c r="C72" s="20">
        <v>19</v>
      </c>
      <c r="D72" s="21">
        <v>0</v>
      </c>
      <c r="E72" s="20" t="str">
        <f>TEXT(5/C72,"0%")&amp;" (5)"</f>
        <v>26% (5)</v>
      </c>
      <c r="F72" s="20" t="str">
        <f>TEXT(14/C72,"0%")&amp;" (14)"</f>
        <v>74% (14)</v>
      </c>
    </row>
    <row r="73" spans="1:6" ht="15" customHeight="1" x14ac:dyDescent="0.25">
      <c r="A73" s="19"/>
      <c r="B73" s="19"/>
      <c r="C73" s="20"/>
      <c r="D73" s="20"/>
      <c r="E73" s="20"/>
      <c r="F73" s="20"/>
    </row>
    <row r="74" spans="1:6" ht="15" customHeight="1" x14ac:dyDescent="0.25">
      <c r="A74" t="s">
        <v>21</v>
      </c>
      <c r="C74" s="4"/>
      <c r="D74" s="4"/>
      <c r="E74" s="4"/>
      <c r="F74" s="4"/>
    </row>
    <row r="75" spans="1:6" ht="15" customHeight="1" x14ac:dyDescent="0.25">
      <c r="B75" t="s">
        <v>66</v>
      </c>
      <c r="C75" s="4">
        <v>38</v>
      </c>
      <c r="D75" s="4" t="str">
        <f>TEXT(1/C75,"0%")&amp;" (1)"</f>
        <v>3% (1)</v>
      </c>
      <c r="E75" s="4" t="str">
        <f>TEXT(10/C75,"0%")&amp;" (10)"</f>
        <v>26% (10)</v>
      </c>
      <c r="F75" s="4" t="str">
        <f>TEXT(27/C75,"0%")&amp;" (27)"</f>
        <v>71% (27)</v>
      </c>
    </row>
    <row r="76" spans="1:6" ht="15" customHeight="1" x14ac:dyDescent="0.25">
      <c r="B76" t="s">
        <v>67</v>
      </c>
      <c r="C76" s="4">
        <v>19</v>
      </c>
      <c r="D76" s="3">
        <v>0</v>
      </c>
      <c r="E76" s="4" t="str">
        <f>TEXT(4/C76,"0%")&amp;" (4)"</f>
        <v>21% (4)</v>
      </c>
      <c r="F76" s="4" t="str">
        <f>TEXT(15/C76,"0%")&amp;" (15)"</f>
        <v>79% (15)</v>
      </c>
    </row>
    <row r="77" spans="1:6" ht="15" customHeight="1" x14ac:dyDescent="0.25">
      <c r="C77" s="4"/>
      <c r="D77" s="4"/>
      <c r="E77" s="4"/>
      <c r="F77" s="4"/>
    </row>
    <row r="78" spans="1:6" ht="15" customHeight="1" x14ac:dyDescent="0.25">
      <c r="A78" s="19" t="s">
        <v>22</v>
      </c>
      <c r="B78" s="19"/>
      <c r="C78" s="20"/>
      <c r="D78" s="20"/>
      <c r="E78" s="20"/>
      <c r="F78" s="20"/>
    </row>
    <row r="79" spans="1:6" ht="15" customHeight="1" x14ac:dyDescent="0.25">
      <c r="A79" s="19"/>
      <c r="B79" s="19" t="s">
        <v>66</v>
      </c>
      <c r="C79" s="20">
        <v>38</v>
      </c>
      <c r="D79" s="21">
        <v>0</v>
      </c>
      <c r="E79" s="20" t="str">
        <f>TEXT(16/C79,"0%")&amp;" (16)"</f>
        <v>42% (16)</v>
      </c>
      <c r="F79" s="20" t="str">
        <f>TEXT(22/C79,"0%")&amp;" (22)"</f>
        <v>58% (22)</v>
      </c>
    </row>
    <row r="80" spans="1:6" ht="15" customHeight="1" x14ac:dyDescent="0.25">
      <c r="A80" s="19"/>
      <c r="B80" s="19" t="s">
        <v>67</v>
      </c>
      <c r="C80" s="20">
        <v>19</v>
      </c>
      <c r="D80" s="21">
        <v>0</v>
      </c>
      <c r="E80" s="20" t="str">
        <f>TEXT(6/C80,"0%")&amp;" (6)"</f>
        <v>32% (6)</v>
      </c>
      <c r="F80" s="20" t="str">
        <f>TEXT(13/C80,"0%")&amp;" (13)"</f>
        <v>68% (13)</v>
      </c>
    </row>
    <row r="81" spans="1:6" ht="15" customHeight="1" x14ac:dyDescent="0.25">
      <c r="A81" s="19"/>
      <c r="B81" s="19"/>
      <c r="C81" s="20"/>
      <c r="D81" s="20"/>
      <c r="E81" s="20"/>
      <c r="F81" s="20"/>
    </row>
    <row r="82" spans="1:6" ht="15" customHeight="1" x14ac:dyDescent="0.25">
      <c r="A82" t="s">
        <v>23</v>
      </c>
      <c r="C82" s="4"/>
      <c r="D82" s="4"/>
      <c r="E82" s="4"/>
      <c r="F82" s="4"/>
    </row>
    <row r="83" spans="1:6" ht="15" customHeight="1" x14ac:dyDescent="0.25">
      <c r="B83" t="s">
        <v>66</v>
      </c>
      <c r="C83" s="4">
        <v>38</v>
      </c>
      <c r="D83" s="4" t="str">
        <f>TEXT(1/C83,"0%")&amp;" (1)"</f>
        <v>3% (1)</v>
      </c>
      <c r="E83" s="4" t="str">
        <f>TEXT(16/C83,"0%")&amp;" (16)"</f>
        <v>42% (16)</v>
      </c>
      <c r="F83" s="4" t="str">
        <f>TEXT(21/C83,"0%")&amp;" (21)"</f>
        <v>55% (21)</v>
      </c>
    </row>
    <row r="84" spans="1:6" ht="15" customHeight="1" x14ac:dyDescent="0.25">
      <c r="B84" t="s">
        <v>67</v>
      </c>
      <c r="C84" s="4">
        <v>19</v>
      </c>
      <c r="D84" s="3">
        <v>0</v>
      </c>
      <c r="E84" s="4" t="str">
        <f>TEXT(5/C84,"0%")&amp;" (5)"</f>
        <v>26% (5)</v>
      </c>
      <c r="F84" s="4" t="str">
        <f>TEXT(14/C84,"0%")&amp;" (14)"</f>
        <v>74% (14)</v>
      </c>
    </row>
    <row r="85" spans="1:6" ht="15" customHeight="1" x14ac:dyDescent="0.25">
      <c r="C85" s="4"/>
      <c r="D85" s="4"/>
      <c r="E85" s="4"/>
      <c r="F85" s="4"/>
    </row>
    <row r="86" spans="1:6" ht="15" customHeight="1" x14ac:dyDescent="0.25">
      <c r="A86" s="19" t="s">
        <v>24</v>
      </c>
      <c r="B86" s="19"/>
      <c r="C86" s="20"/>
      <c r="D86" s="20"/>
      <c r="E86" s="20"/>
      <c r="F86" s="20"/>
    </row>
    <row r="87" spans="1:6" ht="15" customHeight="1" x14ac:dyDescent="0.25">
      <c r="A87" s="19"/>
      <c r="B87" s="19" t="s">
        <v>66</v>
      </c>
      <c r="C87" s="20">
        <v>38</v>
      </c>
      <c r="D87" s="21">
        <v>0</v>
      </c>
      <c r="E87" s="20" t="str">
        <f>TEXT(10/C87,"0%")&amp;" (10)"</f>
        <v>26% (10)</v>
      </c>
      <c r="F87" s="20" t="str">
        <f>TEXT(28/C87,"0%")&amp;" (28)"</f>
        <v>74% (28)</v>
      </c>
    </row>
    <row r="88" spans="1:6" ht="15" customHeight="1" x14ac:dyDescent="0.25">
      <c r="A88" s="19"/>
      <c r="B88" s="19" t="s">
        <v>67</v>
      </c>
      <c r="C88" s="20">
        <v>19</v>
      </c>
      <c r="D88" s="21">
        <v>0</v>
      </c>
      <c r="E88" s="20" t="str">
        <f>TEXT(8/C88,"0%")&amp;" (8)"</f>
        <v>42% (8)</v>
      </c>
      <c r="F88" s="20" t="str">
        <f>TEXT(11/C88,"0%")&amp;" (11)"</f>
        <v>58% (11)</v>
      </c>
    </row>
    <row r="89" spans="1:6" ht="15" customHeight="1" x14ac:dyDescent="0.25">
      <c r="A89" s="19"/>
      <c r="B89" s="19"/>
      <c r="C89" s="20"/>
      <c r="D89" s="20"/>
      <c r="E89" s="20"/>
      <c r="F89" s="20"/>
    </row>
    <row r="90" spans="1:6" ht="15" customHeight="1" x14ac:dyDescent="0.25">
      <c r="A90" t="s">
        <v>25</v>
      </c>
      <c r="C90" s="4"/>
      <c r="D90" s="4"/>
      <c r="E90" s="4"/>
      <c r="F90" s="4"/>
    </row>
    <row r="91" spans="1:6" ht="15" customHeight="1" x14ac:dyDescent="0.25">
      <c r="B91" t="s">
        <v>66</v>
      </c>
      <c r="C91" s="4">
        <v>38</v>
      </c>
      <c r="D91" s="4" t="str">
        <f>TEXT(1/C91,"0%")&amp;" (1)"</f>
        <v>3% (1)</v>
      </c>
      <c r="E91" s="4" t="str">
        <f>TEXT(21/C91,"0%")&amp;" (21)"</f>
        <v>55% (21)</v>
      </c>
      <c r="F91" s="4" t="str">
        <f>TEXT(16/C91,"0%")&amp;" (16)"</f>
        <v>42% (16)</v>
      </c>
    </row>
    <row r="92" spans="1:6" ht="15" customHeight="1" x14ac:dyDescent="0.25">
      <c r="B92" t="s">
        <v>67</v>
      </c>
      <c r="C92" s="4">
        <v>19</v>
      </c>
      <c r="D92" s="3">
        <v>0</v>
      </c>
      <c r="E92" s="4" t="str">
        <f>TEXT(12/C92,"0%")&amp;" (12)"</f>
        <v>63% (12)</v>
      </c>
      <c r="F92" s="4" t="str">
        <f>TEXT(7/C92,"0%")&amp;" (7)"</f>
        <v>37% (7)</v>
      </c>
    </row>
    <row r="93" spans="1:6" ht="15" customHeight="1" x14ac:dyDescent="0.25">
      <c r="C93" s="4"/>
      <c r="D93" s="4"/>
      <c r="E93" s="4"/>
      <c r="F93" s="4"/>
    </row>
    <row r="94" spans="1:6" ht="15" customHeight="1" x14ac:dyDescent="0.25">
      <c r="A94" s="19" t="s">
        <v>26</v>
      </c>
      <c r="B94" s="19"/>
      <c r="C94" s="20"/>
      <c r="D94" s="20"/>
      <c r="E94" s="20"/>
      <c r="F94" s="20"/>
    </row>
    <row r="95" spans="1:6" ht="15" customHeight="1" x14ac:dyDescent="0.25">
      <c r="A95" s="19"/>
      <c r="B95" s="19" t="s">
        <v>66</v>
      </c>
      <c r="C95" s="20">
        <v>38</v>
      </c>
      <c r="D95" s="20" t="str">
        <f>TEXT(1/C95,"0%")&amp;" (1)"</f>
        <v>3% (1)</v>
      </c>
      <c r="E95" s="20" t="str">
        <f>TEXT(12/C95,"0%")&amp;" (12)"</f>
        <v>32% (12)</v>
      </c>
      <c r="F95" s="20" t="str">
        <f>TEXT(25/C95,"0%")&amp;" (25)"</f>
        <v>66% (25)</v>
      </c>
    </row>
    <row r="96" spans="1:6" ht="15" customHeight="1" x14ac:dyDescent="0.25">
      <c r="A96" s="19"/>
      <c r="B96" s="19" t="s">
        <v>67</v>
      </c>
      <c r="C96" s="20">
        <v>19</v>
      </c>
      <c r="D96" s="21">
        <v>0</v>
      </c>
      <c r="E96" s="20" t="str">
        <f>TEXT(7/C96,"0%")&amp;" (7)"</f>
        <v>37% (7)</v>
      </c>
      <c r="F96" s="20" t="str">
        <f>TEXT(12/C96,"0%")&amp;" (12)"</f>
        <v>63% (12)</v>
      </c>
    </row>
    <row r="97" spans="1:6" ht="15" customHeight="1" x14ac:dyDescent="0.25">
      <c r="A97" s="19"/>
      <c r="B97" s="19"/>
      <c r="C97" s="20"/>
      <c r="D97" s="20"/>
      <c r="E97" s="20"/>
      <c r="F97" s="20"/>
    </row>
    <row r="98" spans="1:6" ht="15" customHeight="1" x14ac:dyDescent="0.25">
      <c r="A98" t="s">
        <v>27</v>
      </c>
      <c r="C98" s="4"/>
      <c r="D98" s="4"/>
      <c r="E98" s="4"/>
      <c r="F98" s="4"/>
    </row>
    <row r="99" spans="1:6" ht="15" customHeight="1" x14ac:dyDescent="0.25">
      <c r="B99" t="s">
        <v>66</v>
      </c>
      <c r="C99" s="4">
        <v>38</v>
      </c>
      <c r="D99" s="4" t="str">
        <f>TEXT(1/C99,"0%")&amp;" (1)"</f>
        <v>3% (1)</v>
      </c>
      <c r="E99" s="4" t="str">
        <f>TEXT(11/C99,"0%")&amp;" (11)"</f>
        <v>29% (11)</v>
      </c>
      <c r="F99" s="4" t="str">
        <f>TEXT(26/C99,"0%")&amp;" (26)"</f>
        <v>68% (26)</v>
      </c>
    </row>
    <row r="100" spans="1:6" ht="15" customHeight="1" x14ac:dyDescent="0.25">
      <c r="B100" t="s">
        <v>67</v>
      </c>
      <c r="C100" s="4">
        <v>19</v>
      </c>
      <c r="D100" s="3">
        <v>0</v>
      </c>
      <c r="E100" s="4" t="str">
        <f>TEXT(7/C100,"0%")&amp;" (7)"</f>
        <v>37% (7)</v>
      </c>
      <c r="F100" s="4" t="str">
        <f>TEXT(12/C100,"0%")&amp;" (12)"</f>
        <v>63% (12)</v>
      </c>
    </row>
    <row r="101" spans="1:6" ht="15" customHeight="1" x14ac:dyDescent="0.25">
      <c r="C101" s="4"/>
      <c r="D101" s="4"/>
      <c r="E101" s="4"/>
      <c r="F101" s="4"/>
    </row>
    <row r="102" spans="1:6" ht="15" customHeight="1" x14ac:dyDescent="0.25">
      <c r="A102" s="19" t="s">
        <v>56</v>
      </c>
      <c r="B102" s="19"/>
      <c r="C102" s="20"/>
      <c r="D102" s="20"/>
      <c r="E102" s="20"/>
      <c r="F102" s="20"/>
    </row>
    <row r="103" spans="1:6" ht="15" customHeight="1" x14ac:dyDescent="0.25">
      <c r="A103" s="19"/>
      <c r="B103" s="19" t="s">
        <v>66</v>
      </c>
      <c r="C103" s="20">
        <v>38</v>
      </c>
      <c r="D103" s="20" t="str">
        <f>TEXT(1/C103,"0%")&amp;" (1)"</f>
        <v>3% (1)</v>
      </c>
      <c r="E103" s="20" t="str">
        <f>TEXT(22/C103,"0%")&amp;" (22)"</f>
        <v>58% (22)</v>
      </c>
      <c r="F103" s="20" t="str">
        <f>TEXT(15/C103,"0%")&amp;" (15)"</f>
        <v>39% (15)</v>
      </c>
    </row>
    <row r="104" spans="1:6" ht="15" customHeight="1" x14ac:dyDescent="0.25">
      <c r="A104" s="19"/>
      <c r="B104" s="19" t="s">
        <v>67</v>
      </c>
      <c r="C104" s="20">
        <v>19</v>
      </c>
      <c r="D104" s="21">
        <v>0</v>
      </c>
      <c r="E104" s="20" t="str">
        <f>TEXT(7/C104,"0%")&amp;" (7)"</f>
        <v>37% (7)</v>
      </c>
      <c r="F104" s="20" t="str">
        <f>TEXT(12/C104,"0%")&amp;" (12)"</f>
        <v>63% (12)</v>
      </c>
    </row>
    <row r="105" spans="1:6" ht="15" customHeight="1" x14ac:dyDescent="0.25">
      <c r="A105" s="19"/>
      <c r="B105" s="19"/>
      <c r="C105" s="20"/>
      <c r="D105" s="20"/>
      <c r="E105" s="20"/>
      <c r="F105" s="20"/>
    </row>
    <row r="106" spans="1:6" ht="15" customHeight="1" x14ac:dyDescent="0.25">
      <c r="A106" t="s">
        <v>28</v>
      </c>
      <c r="C106" s="4"/>
      <c r="D106" s="4"/>
      <c r="E106" s="4"/>
      <c r="F106" s="4"/>
    </row>
    <row r="107" spans="1:6" ht="15" customHeight="1" x14ac:dyDescent="0.25">
      <c r="B107" t="s">
        <v>66</v>
      </c>
      <c r="C107" s="4">
        <v>38</v>
      </c>
      <c r="D107" s="4" t="str">
        <f>TEXT(1/C107,"0%")&amp;" (1)"</f>
        <v>3% (1)</v>
      </c>
      <c r="E107" s="4" t="str">
        <f>TEXT(17/C107,"0%")&amp;" (17)"</f>
        <v>45% (17)</v>
      </c>
      <c r="F107" s="4" t="str">
        <f>TEXT(20/C107,"0%")&amp;" (20)"</f>
        <v>53% (20)</v>
      </c>
    </row>
    <row r="108" spans="1:6" ht="15" customHeight="1" x14ac:dyDescent="0.25">
      <c r="B108" t="s">
        <v>67</v>
      </c>
      <c r="C108" s="4">
        <v>19</v>
      </c>
      <c r="D108" s="3">
        <v>0</v>
      </c>
      <c r="E108" s="4" t="str">
        <f>TEXT(7/C108,"0%")&amp;" (7)"</f>
        <v>37% (7)</v>
      </c>
      <c r="F108" s="4" t="str">
        <f>TEXT(12/C108,"0%")&amp;" (12)"</f>
        <v>63% (12)</v>
      </c>
    </row>
    <row r="109" spans="1:6" ht="15" customHeight="1" x14ac:dyDescent="0.25">
      <c r="C109" s="4"/>
      <c r="D109" s="4"/>
      <c r="E109" s="4"/>
      <c r="F109" s="4"/>
    </row>
    <row r="110" spans="1:6" ht="15" customHeight="1" x14ac:dyDescent="0.25">
      <c r="A110" s="19" t="s">
        <v>29</v>
      </c>
      <c r="B110" s="19"/>
      <c r="C110" s="20"/>
      <c r="D110" s="20"/>
      <c r="E110" s="20"/>
      <c r="F110" s="20"/>
    </row>
    <row r="111" spans="1:6" ht="15" customHeight="1" x14ac:dyDescent="0.25">
      <c r="A111" s="19"/>
      <c r="B111" s="19" t="s">
        <v>66</v>
      </c>
      <c r="C111" s="20">
        <v>38</v>
      </c>
      <c r="D111" s="20" t="str">
        <f>TEXT(1/C111,"0%")&amp;" (1)"</f>
        <v>3% (1)</v>
      </c>
      <c r="E111" s="20" t="str">
        <f>TEXT(18/C111,"0%")&amp;" (18)"</f>
        <v>47% (18)</v>
      </c>
      <c r="F111" s="20" t="str">
        <f>TEXT(19/C111,"0%")&amp;" (19)"</f>
        <v>50% (19)</v>
      </c>
    </row>
    <row r="112" spans="1:6" ht="15" customHeight="1" x14ac:dyDescent="0.25">
      <c r="A112" s="19"/>
      <c r="B112" s="19" t="s">
        <v>67</v>
      </c>
      <c r="C112" s="20">
        <v>19</v>
      </c>
      <c r="D112" s="21">
        <v>0</v>
      </c>
      <c r="E112" s="20" t="str">
        <f>TEXT(9/C112,"0%")&amp;" (9)"</f>
        <v>47% (9)</v>
      </c>
      <c r="F112" s="20" t="str">
        <f>TEXT(10/C112,"0%")&amp;" (10)"</f>
        <v>53% (10)</v>
      </c>
    </row>
    <row r="113" spans="1:6" ht="15" customHeight="1" x14ac:dyDescent="0.25">
      <c r="A113" s="19"/>
      <c r="B113" s="19"/>
      <c r="C113" s="20"/>
      <c r="D113" s="20"/>
      <c r="E113" s="20"/>
      <c r="F113" s="20"/>
    </row>
    <row r="114" spans="1:6" ht="15" customHeight="1" x14ac:dyDescent="0.25">
      <c r="A114" t="s">
        <v>30</v>
      </c>
      <c r="C114" s="4"/>
      <c r="D114" s="4"/>
      <c r="E114" s="4"/>
      <c r="F114" s="4"/>
    </row>
    <row r="115" spans="1:6" ht="15" customHeight="1" x14ac:dyDescent="0.25">
      <c r="B115" t="s">
        <v>66</v>
      </c>
      <c r="C115" s="4">
        <v>38</v>
      </c>
      <c r="D115" s="4" t="str">
        <f>TEXT(1/C115,"0%")&amp;" (1)"</f>
        <v>3% (1)</v>
      </c>
      <c r="E115" s="4" t="str">
        <f>TEXT(13/C115,"0%")&amp;" (13)"</f>
        <v>34% (13)</v>
      </c>
      <c r="F115" s="4" t="str">
        <f>TEXT(24/C115,"0%")&amp;" (24)"</f>
        <v>63% (24)</v>
      </c>
    </row>
    <row r="116" spans="1:6" ht="15" customHeight="1" x14ac:dyDescent="0.25">
      <c r="B116" t="s">
        <v>67</v>
      </c>
      <c r="C116" s="4">
        <v>19</v>
      </c>
      <c r="D116" s="3">
        <v>0</v>
      </c>
      <c r="E116" s="4" t="str">
        <f>TEXT(7/C116,"0%")&amp;" (7)"</f>
        <v>37% (7)</v>
      </c>
      <c r="F116" s="4" t="str">
        <f>TEXT(12/C116,"0%")&amp;" (12)"</f>
        <v>63% (12)</v>
      </c>
    </row>
    <row r="117" spans="1:6" ht="15" customHeight="1" x14ac:dyDescent="0.25">
      <c r="C117" s="4"/>
      <c r="D117" s="4"/>
      <c r="E117" s="4"/>
      <c r="F117" s="4"/>
    </row>
    <row r="118" spans="1:6" ht="15" customHeight="1" x14ac:dyDescent="0.25">
      <c r="A118" s="19" t="s">
        <v>31</v>
      </c>
      <c r="B118" s="19"/>
      <c r="C118" s="20"/>
      <c r="D118" s="20"/>
      <c r="E118" s="20"/>
      <c r="F118" s="20"/>
    </row>
    <row r="119" spans="1:6" ht="15" customHeight="1" x14ac:dyDescent="0.25">
      <c r="A119" s="19"/>
      <c r="B119" s="19" t="s">
        <v>66</v>
      </c>
      <c r="C119" s="20">
        <v>38</v>
      </c>
      <c r="D119" s="20" t="str">
        <f>TEXT(2/C119,"0%")&amp;" (2)"</f>
        <v>5% (2)</v>
      </c>
      <c r="E119" s="20" t="str">
        <f>TEXT(21/C119,"0%")&amp;" (21)"</f>
        <v>55% (21)</v>
      </c>
      <c r="F119" s="20" t="str">
        <f>TEXT(15/C119,"0%")&amp;" (15)"</f>
        <v>39% (15)</v>
      </c>
    </row>
    <row r="120" spans="1:6" ht="15" customHeight="1" x14ac:dyDescent="0.25">
      <c r="A120" s="19"/>
      <c r="B120" s="19" t="s">
        <v>67</v>
      </c>
      <c r="C120" s="20">
        <v>19</v>
      </c>
      <c r="D120" s="21">
        <v>0</v>
      </c>
      <c r="E120" s="20" t="str">
        <f>TEXT(7/C120,"0%")&amp;" (7)"</f>
        <v>37% (7)</v>
      </c>
      <c r="F120" s="20" t="str">
        <f>TEXT(12/C120,"0%")&amp;" (12)"</f>
        <v>63% (12)</v>
      </c>
    </row>
    <row r="121" spans="1:6" ht="15" customHeight="1" x14ac:dyDescent="0.25">
      <c r="A121" s="19"/>
      <c r="B121" s="19"/>
      <c r="C121" s="20"/>
      <c r="D121" s="20"/>
      <c r="E121" s="20"/>
      <c r="F121" s="20"/>
    </row>
    <row r="122" spans="1:6" ht="15" customHeight="1" x14ac:dyDescent="0.25">
      <c r="A122" t="s">
        <v>32</v>
      </c>
      <c r="C122" s="4"/>
      <c r="D122" s="4"/>
      <c r="E122" s="4"/>
      <c r="F122" s="4"/>
    </row>
    <row r="123" spans="1:6" ht="15" customHeight="1" x14ac:dyDescent="0.25">
      <c r="B123" t="s">
        <v>66</v>
      </c>
      <c r="C123" s="4">
        <v>38</v>
      </c>
      <c r="D123" s="4" t="str">
        <f>TEXT(1/C123,"0%")&amp;" (1)"</f>
        <v>3% (1)</v>
      </c>
      <c r="E123" s="4" t="str">
        <f>TEXT(8/C123,"0%")&amp;" (8)"</f>
        <v>21% (8)</v>
      </c>
      <c r="F123" s="4" t="str">
        <f>TEXT(29/C123,"0%")&amp;" (29)"</f>
        <v>76% (29)</v>
      </c>
    </row>
    <row r="124" spans="1:6" ht="15" customHeight="1" x14ac:dyDescent="0.25">
      <c r="B124" t="s">
        <v>67</v>
      </c>
      <c r="C124" s="4">
        <v>19</v>
      </c>
      <c r="D124" s="3">
        <v>0</v>
      </c>
      <c r="E124" s="4" t="str">
        <f>TEXT(6/C124,"0%")&amp;" (6)"</f>
        <v>32% (6)</v>
      </c>
      <c r="F124" s="4" t="str">
        <f>TEXT(13/C124,"0%")&amp;" (13)"</f>
        <v>68% (13)</v>
      </c>
    </row>
    <row r="125" spans="1:6" ht="15" customHeight="1" x14ac:dyDescent="0.25">
      <c r="C125" s="4"/>
      <c r="D125" s="4"/>
      <c r="E125" s="4"/>
      <c r="F125" s="4"/>
    </row>
    <row r="126" spans="1:6" ht="15" customHeight="1" x14ac:dyDescent="0.25">
      <c r="A126" s="19" t="s">
        <v>33</v>
      </c>
      <c r="B126" s="19"/>
      <c r="C126" s="20"/>
      <c r="D126" s="20"/>
      <c r="E126" s="20"/>
      <c r="F126" s="20"/>
    </row>
    <row r="127" spans="1:6" ht="15" customHeight="1" x14ac:dyDescent="0.25">
      <c r="A127" s="19"/>
      <c r="B127" s="19" t="s">
        <v>66</v>
      </c>
      <c r="C127" s="20">
        <v>38</v>
      </c>
      <c r="D127" s="20" t="str">
        <f>TEXT(2/C127,"0%")&amp;" (2)"</f>
        <v>5% (2)</v>
      </c>
      <c r="E127" s="20" t="str">
        <f>TEXT(19/C127,"0%")&amp;" (19)"</f>
        <v>50% (19)</v>
      </c>
      <c r="F127" s="20" t="str">
        <f>TEXT(17/C127,"0%")&amp;" (17)"</f>
        <v>45% (17)</v>
      </c>
    </row>
    <row r="128" spans="1:6" ht="15" customHeight="1" x14ac:dyDescent="0.25">
      <c r="A128" s="19"/>
      <c r="B128" s="19" t="s">
        <v>67</v>
      </c>
      <c r="C128" s="20">
        <v>19</v>
      </c>
      <c r="D128" s="21">
        <v>0</v>
      </c>
      <c r="E128" s="20" t="str">
        <f>TEXT(9/C128,"0%")&amp;" (9)"</f>
        <v>47% (9)</v>
      </c>
      <c r="F128" s="20" t="str">
        <f>TEXT(10/C128,"0%")&amp;" (10)"</f>
        <v>53% (10)</v>
      </c>
    </row>
    <row r="129" spans="1:6" ht="15" customHeight="1" x14ac:dyDescent="0.25">
      <c r="A129" s="19"/>
      <c r="B129" s="19"/>
      <c r="C129" s="20"/>
      <c r="D129" s="20"/>
      <c r="E129" s="20"/>
      <c r="F129" s="20"/>
    </row>
    <row r="130" spans="1:6" ht="15" customHeight="1" x14ac:dyDescent="0.25">
      <c r="A130" t="s">
        <v>34</v>
      </c>
      <c r="C130" s="4"/>
      <c r="D130" s="4"/>
      <c r="E130" s="4"/>
      <c r="F130" s="4"/>
    </row>
    <row r="131" spans="1:6" ht="15" customHeight="1" x14ac:dyDescent="0.25">
      <c r="B131" t="s">
        <v>66</v>
      </c>
      <c r="C131" s="4">
        <v>38</v>
      </c>
      <c r="D131" s="3">
        <v>0</v>
      </c>
      <c r="E131" s="4" t="str">
        <f>TEXT(16/C131,"0%")&amp;" (16)"</f>
        <v>42% (16)</v>
      </c>
      <c r="F131" s="4" t="str">
        <f>TEXT(22/C131,"0%")&amp;" (22)"</f>
        <v>58% (22)</v>
      </c>
    </row>
    <row r="132" spans="1:6" ht="15" customHeight="1" x14ac:dyDescent="0.25">
      <c r="B132" t="s">
        <v>67</v>
      </c>
      <c r="C132" s="4">
        <v>19</v>
      </c>
      <c r="D132" s="3">
        <v>0</v>
      </c>
      <c r="E132" s="4" t="str">
        <f>TEXT(9/C132,"0%")&amp;" (9)"</f>
        <v>47% (9)</v>
      </c>
      <c r="F132" s="4" t="str">
        <f>TEXT(10/C132,"0%")&amp;" (10)"</f>
        <v>53% (10)</v>
      </c>
    </row>
    <row r="133" spans="1:6" ht="15" customHeight="1" x14ac:dyDescent="0.25">
      <c r="C133" s="4"/>
      <c r="D133" s="4"/>
      <c r="E133" s="4"/>
      <c r="F133" s="4"/>
    </row>
    <row r="134" spans="1:6" ht="15" customHeight="1" x14ac:dyDescent="0.25">
      <c r="A134" s="19" t="s">
        <v>35</v>
      </c>
      <c r="B134" s="19"/>
      <c r="C134" s="20"/>
      <c r="D134" s="20"/>
      <c r="E134" s="20"/>
      <c r="F134" s="20"/>
    </row>
    <row r="135" spans="1:6" ht="15" customHeight="1" x14ac:dyDescent="0.25">
      <c r="A135" s="19"/>
      <c r="B135" s="19" t="s">
        <v>66</v>
      </c>
      <c r="C135" s="20">
        <v>38</v>
      </c>
      <c r="D135" s="20" t="str">
        <f>TEXT(1/C135,"0%")&amp;" (1)"</f>
        <v>3% (1)</v>
      </c>
      <c r="E135" s="20" t="str">
        <f>TEXT(13/C135,"0%")&amp;" (13)"</f>
        <v>34% (13)</v>
      </c>
      <c r="F135" s="20" t="str">
        <f>TEXT(24/C135,"0%")&amp;" (24)"</f>
        <v>63% (24)</v>
      </c>
    </row>
    <row r="136" spans="1:6" ht="15" customHeight="1" x14ac:dyDescent="0.25">
      <c r="A136" s="19"/>
      <c r="B136" s="19" t="s">
        <v>67</v>
      </c>
      <c r="C136" s="20">
        <v>19</v>
      </c>
      <c r="D136" s="21">
        <v>0</v>
      </c>
      <c r="E136" s="20" t="str">
        <f>TEXT(6/C136,"0%")&amp;" (6)"</f>
        <v>32% (6)</v>
      </c>
      <c r="F136" s="20" t="str">
        <f>TEXT(13/C136,"0%")&amp;" (13)"</f>
        <v>68% (13)</v>
      </c>
    </row>
    <row r="137" spans="1:6" ht="15" customHeight="1" x14ac:dyDescent="0.25">
      <c r="A137" s="19"/>
      <c r="B137" s="19"/>
      <c r="C137" s="20"/>
      <c r="D137" s="20"/>
      <c r="E137" s="20"/>
      <c r="F137" s="20"/>
    </row>
    <row r="138" spans="1:6" ht="15" customHeight="1" x14ac:dyDescent="0.25">
      <c r="A138" t="s">
        <v>36</v>
      </c>
      <c r="C138" s="4"/>
      <c r="D138" s="4"/>
      <c r="E138" s="4"/>
      <c r="F138" s="4"/>
    </row>
    <row r="139" spans="1:6" ht="15" customHeight="1" x14ac:dyDescent="0.25">
      <c r="B139" t="s">
        <v>66</v>
      </c>
      <c r="C139" s="4">
        <v>38</v>
      </c>
      <c r="D139" s="4" t="str">
        <f>TEXT(1/C139,"0%")&amp;" (1)"</f>
        <v>3% (1)</v>
      </c>
      <c r="E139" s="4" t="str">
        <f>TEXT(18/C139,"0%")&amp;" (18)"</f>
        <v>47% (18)</v>
      </c>
      <c r="F139" s="4" t="str">
        <f>TEXT(19/C139,"0%")&amp;" (19)"</f>
        <v>50% (19)</v>
      </c>
    </row>
    <row r="140" spans="1:6" ht="15" customHeight="1" x14ac:dyDescent="0.25">
      <c r="B140" t="s">
        <v>67</v>
      </c>
      <c r="C140" s="4">
        <v>19</v>
      </c>
      <c r="D140" s="3">
        <v>0</v>
      </c>
      <c r="E140" s="4" t="str">
        <f>TEXT(7/C140,"0%")&amp;" (7)"</f>
        <v>37% (7)</v>
      </c>
      <c r="F140" s="4" t="str">
        <f>TEXT(12/C140,"0%")&amp;" (12)"</f>
        <v>63% (12)</v>
      </c>
    </row>
    <row r="141" spans="1:6" ht="15" customHeight="1" x14ac:dyDescent="0.25">
      <c r="C141" s="4"/>
      <c r="D141" s="4"/>
      <c r="E141" s="4"/>
      <c r="F141" s="4"/>
    </row>
    <row r="142" spans="1:6" ht="15" customHeight="1" x14ac:dyDescent="0.25">
      <c r="A142" s="19" t="s">
        <v>37</v>
      </c>
      <c r="B142" s="19"/>
      <c r="C142" s="20"/>
      <c r="D142" s="20"/>
      <c r="E142" s="20"/>
      <c r="F142" s="20"/>
    </row>
    <row r="143" spans="1:6" ht="15" customHeight="1" x14ac:dyDescent="0.25">
      <c r="A143" s="19"/>
      <c r="B143" s="19" t="s">
        <v>66</v>
      </c>
      <c r="C143" s="20">
        <v>38</v>
      </c>
      <c r="D143" s="21">
        <v>0</v>
      </c>
      <c r="E143" s="20" t="str">
        <f>TEXT(13/C143,"0%")&amp;" (13)"</f>
        <v>34% (13)</v>
      </c>
      <c r="F143" s="20" t="str">
        <f>TEXT(25/C143,"0%")&amp;" (25)"</f>
        <v>66% (25)</v>
      </c>
    </row>
    <row r="144" spans="1:6" ht="15" customHeight="1" x14ac:dyDescent="0.25">
      <c r="A144" s="19"/>
      <c r="B144" s="19" t="s">
        <v>67</v>
      </c>
      <c r="C144" s="20">
        <v>19</v>
      </c>
      <c r="D144" s="21">
        <v>0</v>
      </c>
      <c r="E144" s="20" t="str">
        <f>TEXT(9/C144,"0%")&amp;" (9)"</f>
        <v>47% (9)</v>
      </c>
      <c r="F144" s="20" t="str">
        <f>TEXT(10/C144,"0%")&amp;" (10)"</f>
        <v>53% (10)</v>
      </c>
    </row>
    <row r="145" spans="1:6" ht="15" customHeight="1" x14ac:dyDescent="0.25">
      <c r="A145" s="19"/>
      <c r="B145" s="19"/>
      <c r="C145" s="20"/>
      <c r="D145" s="20"/>
      <c r="E145" s="20"/>
      <c r="F145" s="20"/>
    </row>
    <row r="146" spans="1:6" ht="15" customHeight="1" x14ac:dyDescent="0.25">
      <c r="A146" t="s">
        <v>38</v>
      </c>
      <c r="C146" s="4"/>
      <c r="D146" s="4"/>
      <c r="E146" s="4"/>
      <c r="F146" s="4"/>
    </row>
    <row r="147" spans="1:6" ht="15" customHeight="1" x14ac:dyDescent="0.25">
      <c r="B147" t="s">
        <v>66</v>
      </c>
      <c r="C147" s="4">
        <v>38</v>
      </c>
      <c r="D147" s="4" t="str">
        <f>TEXT(1/C147,"0%")&amp;" (1)"</f>
        <v>3% (1)</v>
      </c>
      <c r="E147" s="4" t="str">
        <f>TEXT(8/C147,"0%")&amp;" (8)"</f>
        <v>21% (8)</v>
      </c>
      <c r="F147" s="4" t="str">
        <f>TEXT(29/C147,"0%")&amp;" (29)"</f>
        <v>76% (29)</v>
      </c>
    </row>
    <row r="148" spans="1:6" ht="15" customHeight="1" x14ac:dyDescent="0.25">
      <c r="B148" t="s">
        <v>67</v>
      </c>
      <c r="C148" s="4">
        <v>19</v>
      </c>
      <c r="D148" s="3">
        <v>0</v>
      </c>
      <c r="E148" s="4" t="str">
        <f>TEXT(4/C148,"0%")&amp;" (4)"</f>
        <v>21% (4)</v>
      </c>
      <c r="F148" s="4" t="str">
        <f>TEXT(15/C148,"0%")&amp;" (15)"</f>
        <v>79% (15)</v>
      </c>
    </row>
    <row r="149" spans="1:6" ht="15" customHeight="1" x14ac:dyDescent="0.25">
      <c r="C149" s="4"/>
      <c r="D149" s="4"/>
      <c r="E149" s="4"/>
      <c r="F149" s="4"/>
    </row>
    <row r="150" spans="1:6" ht="15" customHeight="1" x14ac:dyDescent="0.25">
      <c r="A150" s="19" t="s">
        <v>39</v>
      </c>
      <c r="B150" s="19"/>
      <c r="C150" s="20"/>
      <c r="D150" s="20"/>
      <c r="E150" s="20"/>
      <c r="F150" s="20"/>
    </row>
    <row r="151" spans="1:6" ht="15" customHeight="1" x14ac:dyDescent="0.25">
      <c r="A151" s="19"/>
      <c r="B151" s="19" t="s">
        <v>66</v>
      </c>
      <c r="C151" s="20">
        <v>38</v>
      </c>
      <c r="D151" s="20" t="str">
        <f>TEXT(1/C151,"0%")&amp;" (1)"</f>
        <v>3% (1)</v>
      </c>
      <c r="E151" s="20" t="str">
        <f>TEXT(14/C151,"0%")&amp;" (14)"</f>
        <v>37% (14)</v>
      </c>
      <c r="F151" s="20" t="str">
        <f>TEXT(23/C151,"0%")&amp;" (23)"</f>
        <v>61% (23)</v>
      </c>
    </row>
    <row r="152" spans="1:6" ht="15" customHeight="1" x14ac:dyDescent="0.25">
      <c r="A152" s="19"/>
      <c r="B152" s="19" t="s">
        <v>67</v>
      </c>
      <c r="C152" s="20">
        <v>19</v>
      </c>
      <c r="D152" s="21">
        <v>0</v>
      </c>
      <c r="E152" s="20" t="str">
        <f>TEXT(6/C152,"0%")&amp;" (6)"</f>
        <v>32% (6)</v>
      </c>
      <c r="F152" s="20" t="str">
        <f>TEXT(13/C152,"0%")&amp;" (13)"</f>
        <v>68% (13)</v>
      </c>
    </row>
    <row r="153" spans="1:6" ht="15" customHeight="1" x14ac:dyDescent="0.25">
      <c r="A153" s="19"/>
      <c r="B153" s="19"/>
      <c r="C153" s="20"/>
      <c r="D153" s="20"/>
      <c r="E153" s="20"/>
      <c r="F153" s="20"/>
    </row>
    <row r="154" spans="1:6" ht="15" customHeight="1" x14ac:dyDescent="0.25">
      <c r="A154" s="22"/>
      <c r="B154" s="22"/>
      <c r="C154" s="23"/>
      <c r="D154" s="23"/>
      <c r="E154" s="23"/>
      <c r="F154" s="23"/>
    </row>
    <row r="155" spans="1:6" ht="18.75" customHeight="1" x14ac:dyDescent="0.3">
      <c r="A155" s="24" t="s">
        <v>61</v>
      </c>
      <c r="B155" s="25"/>
      <c r="C155" s="26"/>
      <c r="D155" s="26"/>
      <c r="E155" s="26"/>
      <c r="F155" s="26"/>
    </row>
    <row r="156" spans="1:6" ht="15" customHeight="1" x14ac:dyDescent="0.25">
      <c r="A156" s="27" t="s">
        <v>62</v>
      </c>
      <c r="B156" s="27"/>
      <c r="C156" s="28"/>
      <c r="D156" s="28"/>
      <c r="E156" s="28"/>
      <c r="F156" s="28"/>
    </row>
    <row r="157" spans="1:6" ht="15" customHeight="1" x14ac:dyDescent="0.25">
      <c r="A157" s="27"/>
      <c r="B157" s="27" t="s">
        <v>66</v>
      </c>
      <c r="C157" s="28">
        <v>38</v>
      </c>
      <c r="D157" s="28" t="str">
        <f>TEXT(1/C157,"0%")&amp;" (1)"</f>
        <v>3% (1)</v>
      </c>
      <c r="E157" s="28" t="str">
        <f>TEXT(10/C157,"0%")&amp;" (10)"</f>
        <v>26% (10)</v>
      </c>
      <c r="F157" s="28" t="str">
        <f>TEXT(27/C157,"0%")&amp;" (27)"</f>
        <v>71% (27)</v>
      </c>
    </row>
    <row r="158" spans="1:6" ht="15" customHeight="1" x14ac:dyDescent="0.25">
      <c r="A158" s="27"/>
      <c r="B158" s="27" t="s">
        <v>67</v>
      </c>
      <c r="C158" s="28">
        <v>19</v>
      </c>
      <c r="D158" s="29">
        <v>0</v>
      </c>
      <c r="E158" s="28" t="str">
        <f>TEXT(4/C158,"0%")&amp;" (4)"</f>
        <v>21% (4)</v>
      </c>
      <c r="F158" s="28" t="str">
        <f>TEXT(15/C158,"0%")&amp;" (15)"</f>
        <v>79% (15)</v>
      </c>
    </row>
    <row r="159" spans="1:6" ht="15" customHeight="1" x14ac:dyDescent="0.25">
      <c r="A159" s="27"/>
      <c r="B159" s="27"/>
      <c r="C159" s="28"/>
      <c r="D159" s="28"/>
      <c r="E159" s="28"/>
      <c r="F159" s="28"/>
    </row>
    <row r="160" spans="1:6" ht="15" customHeight="1" x14ac:dyDescent="0.25">
      <c r="A160" t="s">
        <v>40</v>
      </c>
      <c r="C160" s="4"/>
      <c r="D160" s="4"/>
      <c r="E160" s="4"/>
      <c r="F160" s="4"/>
    </row>
    <row r="161" spans="1:6" ht="15" customHeight="1" x14ac:dyDescent="0.25">
      <c r="B161" t="s">
        <v>66</v>
      </c>
      <c r="C161" s="4">
        <v>38</v>
      </c>
      <c r="D161" s="4" t="str">
        <f>TEXT(1/C161,"0%")&amp;" (1)"</f>
        <v>3% (1)</v>
      </c>
      <c r="E161" s="4" t="str">
        <f>TEXT(11/C161,"0%")&amp;" (11)"</f>
        <v>29% (11)</v>
      </c>
      <c r="F161" s="4" t="str">
        <f>TEXT(26/C161,"0%")&amp;" (26)"</f>
        <v>68% (26)</v>
      </c>
    </row>
    <row r="162" spans="1:6" ht="15" customHeight="1" x14ac:dyDescent="0.25">
      <c r="B162" t="s">
        <v>67</v>
      </c>
      <c r="C162" s="4">
        <v>19</v>
      </c>
      <c r="D162" s="3">
        <v>0</v>
      </c>
      <c r="E162" s="4" t="str">
        <f>TEXT(4/C162,"0%")&amp;" (4)"</f>
        <v>21% (4)</v>
      </c>
      <c r="F162" s="4" t="str">
        <f>TEXT(15/C162,"0%")&amp;" (15)"</f>
        <v>79% (15)</v>
      </c>
    </row>
    <row r="163" spans="1:6" ht="15" customHeight="1" x14ac:dyDescent="0.25">
      <c r="C163" s="4"/>
      <c r="D163" s="4"/>
      <c r="E163" s="4"/>
      <c r="F163" s="4"/>
    </row>
    <row r="164" spans="1:6" ht="15" customHeight="1" x14ac:dyDescent="0.25">
      <c r="A164" s="27" t="s">
        <v>41</v>
      </c>
      <c r="B164" s="27"/>
      <c r="C164" s="28"/>
      <c r="D164" s="28"/>
      <c r="E164" s="28"/>
      <c r="F164" s="28"/>
    </row>
    <row r="165" spans="1:6" ht="15" customHeight="1" x14ac:dyDescent="0.25">
      <c r="A165" s="27"/>
      <c r="B165" s="27" t="s">
        <v>66</v>
      </c>
      <c r="C165" s="28">
        <v>38</v>
      </c>
      <c r="D165" s="28" t="str">
        <f>TEXT(1/C165,"0%")&amp;" (1)"</f>
        <v>3% (1)</v>
      </c>
      <c r="E165" s="28" t="str">
        <f>TEXT(9/C165,"0%")&amp;" (9)"</f>
        <v>24% (9)</v>
      </c>
      <c r="F165" s="28" t="str">
        <f>TEXT(28/C165,"0%")&amp;" (28)"</f>
        <v>74% (28)</v>
      </c>
    </row>
    <row r="166" spans="1:6" ht="15" customHeight="1" x14ac:dyDescent="0.25">
      <c r="A166" s="27"/>
      <c r="B166" s="27" t="s">
        <v>67</v>
      </c>
      <c r="C166" s="28">
        <v>19</v>
      </c>
      <c r="D166" s="29">
        <v>0</v>
      </c>
      <c r="E166" s="28" t="str">
        <f>TEXT(3/C166,"0%")&amp;" (3)"</f>
        <v>16% (3)</v>
      </c>
      <c r="F166" s="28" t="str">
        <f>TEXT(16/C166,"0%")&amp;" (16)"</f>
        <v>84% (16)</v>
      </c>
    </row>
    <row r="167" spans="1:6" ht="15" customHeight="1" x14ac:dyDescent="0.25">
      <c r="A167" s="27"/>
      <c r="B167" s="27"/>
      <c r="C167" s="28"/>
      <c r="D167" s="28"/>
      <c r="E167" s="28"/>
      <c r="F167" s="28"/>
    </row>
    <row r="168" spans="1:6" ht="15" customHeight="1" x14ac:dyDescent="0.25">
      <c r="A168" t="s">
        <v>42</v>
      </c>
      <c r="C168" s="4"/>
      <c r="D168" s="4"/>
      <c r="E168" s="4"/>
      <c r="F168" s="4"/>
    </row>
    <row r="169" spans="1:6" ht="15" customHeight="1" x14ac:dyDescent="0.25">
      <c r="B169" t="s">
        <v>66</v>
      </c>
      <c r="C169" s="4">
        <v>38</v>
      </c>
      <c r="D169" s="3">
        <v>0</v>
      </c>
      <c r="E169" s="4" t="str">
        <f>TEXT(8/C169,"0%")&amp;" (8)"</f>
        <v>21% (8)</v>
      </c>
      <c r="F169" s="4" t="str">
        <f>TEXT(30/C169,"0%")&amp;" (30)"</f>
        <v>79% (30)</v>
      </c>
    </row>
    <row r="170" spans="1:6" ht="15" customHeight="1" x14ac:dyDescent="0.25">
      <c r="B170" t="s">
        <v>67</v>
      </c>
      <c r="C170" s="4">
        <v>19</v>
      </c>
      <c r="D170" s="3">
        <v>0</v>
      </c>
      <c r="E170" s="4" t="str">
        <f>TEXT(5/C170,"0%")&amp;" (5)"</f>
        <v>26% (5)</v>
      </c>
      <c r="F170" s="4" t="str">
        <f>TEXT(14/C170,"0%")&amp;" (14)"</f>
        <v>74% (14)</v>
      </c>
    </row>
    <row r="171" spans="1:6" ht="15" customHeight="1" x14ac:dyDescent="0.25">
      <c r="C171" s="4"/>
      <c r="D171" s="4"/>
      <c r="E171" s="4"/>
      <c r="F171" s="4"/>
    </row>
    <row r="172" spans="1:6" ht="15" customHeight="1" x14ac:dyDescent="0.25">
      <c r="A172" s="27" t="s">
        <v>43</v>
      </c>
      <c r="B172" s="27"/>
      <c r="C172" s="28"/>
      <c r="D172" s="28"/>
      <c r="E172" s="28"/>
      <c r="F172" s="28"/>
    </row>
    <row r="173" spans="1:6" ht="15" customHeight="1" x14ac:dyDescent="0.25">
      <c r="A173" s="27"/>
      <c r="B173" s="27" t="s">
        <v>66</v>
      </c>
      <c r="C173" s="28">
        <v>38</v>
      </c>
      <c r="D173" s="29">
        <v>0</v>
      </c>
      <c r="E173" s="28" t="str">
        <f>TEXT(9/C173,"0%")&amp;" (9)"</f>
        <v>24% (9)</v>
      </c>
      <c r="F173" s="28" t="str">
        <f>TEXT(29/C173,"0%")&amp;" (29)"</f>
        <v>76% (29)</v>
      </c>
    </row>
    <row r="174" spans="1:6" ht="15" customHeight="1" x14ac:dyDescent="0.25">
      <c r="A174" s="27"/>
      <c r="B174" s="27" t="s">
        <v>67</v>
      </c>
      <c r="C174" s="28">
        <v>19</v>
      </c>
      <c r="D174" s="29">
        <v>0</v>
      </c>
      <c r="E174" s="28" t="str">
        <f>TEXT(6/C174,"0%")&amp;" (6)"</f>
        <v>32% (6)</v>
      </c>
      <c r="F174" s="28" t="str">
        <f>TEXT(13/C174,"0%")&amp;" (13)"</f>
        <v>68% (13)</v>
      </c>
    </row>
    <row r="175" spans="1:6" ht="15" customHeight="1" x14ac:dyDescent="0.25">
      <c r="A175" s="27"/>
      <c r="B175" s="27"/>
      <c r="C175" s="28"/>
      <c r="D175" s="28"/>
      <c r="E175" s="28"/>
      <c r="F175" s="28"/>
    </row>
    <row r="176" spans="1:6" ht="15" customHeight="1" x14ac:dyDescent="0.25">
      <c r="A176" t="s">
        <v>44</v>
      </c>
      <c r="C176" s="4"/>
      <c r="D176" s="4"/>
      <c r="E176" s="4"/>
      <c r="F176" s="4"/>
    </row>
    <row r="177" spans="1:6" ht="15" customHeight="1" x14ac:dyDescent="0.25">
      <c r="B177" t="s">
        <v>66</v>
      </c>
      <c r="C177" s="4">
        <v>38</v>
      </c>
      <c r="D177" s="4" t="str">
        <f>TEXT(1/C177,"0%")&amp;" (1)"</f>
        <v>3% (1)</v>
      </c>
      <c r="E177" s="4" t="str">
        <f>TEXT(9/C177,"0%")&amp;" (9)"</f>
        <v>24% (9)</v>
      </c>
      <c r="F177" s="4" t="str">
        <f>TEXT(28/C177,"0%")&amp;" (28)"</f>
        <v>74% (28)</v>
      </c>
    </row>
    <row r="178" spans="1:6" ht="15" customHeight="1" x14ac:dyDescent="0.25">
      <c r="B178" t="s">
        <v>67</v>
      </c>
      <c r="C178" s="4">
        <v>19</v>
      </c>
      <c r="D178" s="3">
        <v>0</v>
      </c>
      <c r="E178" s="4" t="str">
        <f>TEXT(6/C178,"0%")&amp;" (6)"</f>
        <v>32% (6)</v>
      </c>
      <c r="F178" s="4" t="str">
        <f>TEXT(13/C178,"0%")&amp;" (13)"</f>
        <v>68% (13)</v>
      </c>
    </row>
    <row r="179" spans="1:6" ht="15" customHeight="1" x14ac:dyDescent="0.25">
      <c r="C179" s="4"/>
      <c r="D179" s="4"/>
      <c r="E179" s="4"/>
      <c r="F179" s="4"/>
    </row>
    <row r="180" spans="1:6" ht="15" customHeight="1" x14ac:dyDescent="0.25">
      <c r="A180" s="27" t="s">
        <v>45</v>
      </c>
      <c r="B180" s="27"/>
      <c r="C180" s="28"/>
      <c r="D180" s="28"/>
      <c r="E180" s="28"/>
      <c r="F180" s="28"/>
    </row>
    <row r="181" spans="1:6" ht="15" customHeight="1" x14ac:dyDescent="0.25">
      <c r="A181" s="27"/>
      <c r="B181" s="27" t="s">
        <v>66</v>
      </c>
      <c r="C181" s="28">
        <v>38</v>
      </c>
      <c r="D181" s="29">
        <v>0</v>
      </c>
      <c r="E181" s="28" t="str">
        <f>TEXT(8/C181,"0%")&amp;" (8)"</f>
        <v>21% (8)</v>
      </c>
      <c r="F181" s="28" t="str">
        <f>TEXT(30/C181,"0%")&amp;" (30)"</f>
        <v>79% (30)</v>
      </c>
    </row>
    <row r="182" spans="1:6" ht="15" customHeight="1" x14ac:dyDescent="0.25">
      <c r="A182" s="27"/>
      <c r="B182" s="27" t="s">
        <v>67</v>
      </c>
      <c r="C182" s="28">
        <v>19</v>
      </c>
      <c r="D182" s="29">
        <v>0</v>
      </c>
      <c r="E182" s="28" t="str">
        <f>TEXT(5/C182,"0%")&amp;" (5)"</f>
        <v>26% (5)</v>
      </c>
      <c r="F182" s="28" t="str">
        <f>TEXT(14/C182,"0%")&amp;" (14)"</f>
        <v>74% (14)</v>
      </c>
    </row>
    <row r="183" spans="1:6" ht="15" customHeight="1" x14ac:dyDescent="0.25">
      <c r="A183" s="27"/>
      <c r="B183" s="27"/>
      <c r="C183" s="28"/>
      <c r="D183" s="28"/>
      <c r="E183" s="28"/>
      <c r="F183" s="28"/>
    </row>
    <row r="184" spans="1:6" ht="15" customHeight="1" x14ac:dyDescent="0.25">
      <c r="A184" t="s">
        <v>46</v>
      </c>
      <c r="C184" s="4"/>
      <c r="D184" s="4"/>
      <c r="E184" s="4"/>
      <c r="F184" s="4"/>
    </row>
    <row r="185" spans="1:6" ht="15" customHeight="1" x14ac:dyDescent="0.25">
      <c r="B185" t="s">
        <v>66</v>
      </c>
      <c r="C185" s="4">
        <v>38</v>
      </c>
      <c r="D185" s="4" t="str">
        <f>TEXT(1/C185,"0%")&amp;" (1)"</f>
        <v>3% (1)</v>
      </c>
      <c r="E185" s="4" t="str">
        <f>TEXT(17/C185,"0%")&amp;" (17)"</f>
        <v>45% (17)</v>
      </c>
      <c r="F185" s="4" t="str">
        <f>TEXT(20/C185,"0%")&amp;" (20)"</f>
        <v>53% (20)</v>
      </c>
    </row>
    <row r="186" spans="1:6" ht="15" customHeight="1" x14ac:dyDescent="0.25">
      <c r="B186" t="s">
        <v>67</v>
      </c>
      <c r="C186" s="4">
        <v>19</v>
      </c>
      <c r="D186" s="3">
        <v>0</v>
      </c>
      <c r="E186" s="4" t="str">
        <f>TEXT(10/C186,"0%")&amp;" (10)"</f>
        <v>53% (10)</v>
      </c>
      <c r="F186" s="4" t="str">
        <f>TEXT(9/C186,"0%")&amp;" (9)"</f>
        <v>47% (9)</v>
      </c>
    </row>
    <row r="187" spans="1:6" ht="15" customHeight="1" x14ac:dyDescent="0.25">
      <c r="C187" s="4"/>
      <c r="D187" s="4"/>
      <c r="E187" s="4"/>
      <c r="F187" s="4"/>
    </row>
    <row r="188" spans="1:6" ht="15" customHeight="1" x14ac:dyDescent="0.25">
      <c r="A188" s="27" t="s">
        <v>47</v>
      </c>
      <c r="B188" s="27"/>
      <c r="C188" s="28"/>
      <c r="D188" s="28"/>
      <c r="E188" s="28"/>
      <c r="F188" s="28"/>
    </row>
    <row r="189" spans="1:6" ht="15" customHeight="1" x14ac:dyDescent="0.25">
      <c r="A189" s="27"/>
      <c r="B189" s="27" t="s">
        <v>66</v>
      </c>
      <c r="C189" s="28">
        <v>38</v>
      </c>
      <c r="D189" s="28" t="str">
        <f>TEXT(1/C189,"0%")&amp;" (1)"</f>
        <v>3% (1)</v>
      </c>
      <c r="E189" s="28" t="str">
        <f>TEXT(10/C189,"0%")&amp;" (10)"</f>
        <v>26% (10)</v>
      </c>
      <c r="F189" s="28" t="str">
        <f>TEXT(27/C189,"0%")&amp;" (27)"</f>
        <v>71% (27)</v>
      </c>
    </row>
    <row r="190" spans="1:6" ht="15" customHeight="1" x14ac:dyDescent="0.25">
      <c r="A190" s="27"/>
      <c r="B190" s="27" t="s">
        <v>67</v>
      </c>
      <c r="C190" s="28">
        <v>19</v>
      </c>
      <c r="D190" s="29">
        <v>0</v>
      </c>
      <c r="E190" s="28" t="str">
        <f>TEXT(8/C190,"0%")&amp;" (8)"</f>
        <v>42% (8)</v>
      </c>
      <c r="F190" s="28" t="str">
        <f>TEXT(11/C190,"0%")&amp;" (11)"</f>
        <v>58% (11)</v>
      </c>
    </row>
    <row r="191" spans="1:6" ht="15" customHeight="1" x14ac:dyDescent="0.25">
      <c r="A191" s="27"/>
      <c r="B191" s="27"/>
      <c r="C191" s="28"/>
      <c r="D191" s="28"/>
      <c r="E191" s="28"/>
      <c r="F191" s="28"/>
    </row>
    <row r="192" spans="1:6" ht="15" customHeight="1" x14ac:dyDescent="0.25">
      <c r="A192" t="s">
        <v>48</v>
      </c>
      <c r="C192" s="4"/>
      <c r="D192" s="4"/>
      <c r="E192" s="4"/>
      <c r="F192" s="4"/>
    </row>
    <row r="193" spans="1:6" ht="15" customHeight="1" x14ac:dyDescent="0.25">
      <c r="B193" t="s">
        <v>66</v>
      </c>
      <c r="C193" s="4">
        <v>38</v>
      </c>
      <c r="D193" s="4" t="str">
        <f>TEXT(1/C193,"0%")&amp;" (1)"</f>
        <v>3% (1)</v>
      </c>
      <c r="E193" s="4" t="str">
        <f>TEXT(18/C193,"0%")&amp;" (18)"</f>
        <v>47% (18)</v>
      </c>
      <c r="F193" s="4" t="str">
        <f>TEXT(19/C193,"0%")&amp;" (19)"</f>
        <v>50% (19)</v>
      </c>
    </row>
    <row r="194" spans="1:6" ht="15" customHeight="1" x14ac:dyDescent="0.25">
      <c r="B194" t="s">
        <v>67</v>
      </c>
      <c r="C194" s="4">
        <v>19</v>
      </c>
      <c r="D194" s="3">
        <v>0</v>
      </c>
      <c r="E194" s="4" t="str">
        <f>TEXT(9/C194,"0%")&amp;" (9)"</f>
        <v>47% (9)</v>
      </c>
      <c r="F194" s="4" t="str">
        <f>TEXT(10/C194,"0%")&amp;" (10)"</f>
        <v>53% (10)</v>
      </c>
    </row>
    <row r="195" spans="1:6" ht="15" customHeight="1" x14ac:dyDescent="0.25">
      <c r="C195" s="4"/>
      <c r="D195" s="4"/>
      <c r="E195" s="4"/>
      <c r="F195" s="4"/>
    </row>
    <row r="196" spans="1:6" ht="15" customHeight="1" x14ac:dyDescent="0.25">
      <c r="A196" s="27" t="s">
        <v>49</v>
      </c>
      <c r="B196" s="27"/>
      <c r="C196" s="28"/>
      <c r="D196" s="28"/>
      <c r="E196" s="28"/>
      <c r="F196" s="28"/>
    </row>
    <row r="197" spans="1:6" ht="15" customHeight="1" x14ac:dyDescent="0.25">
      <c r="A197" s="27"/>
      <c r="B197" s="27" t="s">
        <v>66</v>
      </c>
      <c r="C197" s="28">
        <v>38</v>
      </c>
      <c r="D197" s="28" t="str">
        <f>TEXT(1/C197,"0%")&amp;" (1)"</f>
        <v>3% (1)</v>
      </c>
      <c r="E197" s="28" t="str">
        <f>TEXT(21/C197,"0%")&amp;" (21)"</f>
        <v>55% (21)</v>
      </c>
      <c r="F197" s="28" t="str">
        <f>TEXT(16/C197,"0%")&amp;" (16)"</f>
        <v>42% (16)</v>
      </c>
    </row>
    <row r="198" spans="1:6" ht="15" customHeight="1" x14ac:dyDescent="0.25">
      <c r="A198" s="27"/>
      <c r="B198" s="27" t="s">
        <v>67</v>
      </c>
      <c r="C198" s="28">
        <v>19</v>
      </c>
      <c r="D198" s="29">
        <v>0</v>
      </c>
      <c r="E198" s="28" t="str">
        <f>TEXT(9/C198,"0%")&amp;" (9)"</f>
        <v>47% (9)</v>
      </c>
      <c r="F198" s="28" t="str">
        <f>TEXT(10/C198,"0%")&amp;" (10)"</f>
        <v>53% (10)</v>
      </c>
    </row>
    <row r="199" spans="1:6" ht="15" customHeight="1" x14ac:dyDescent="0.25">
      <c r="A199" s="27"/>
      <c r="B199" s="27"/>
      <c r="C199" s="28"/>
      <c r="D199" s="28"/>
      <c r="E199" s="28"/>
      <c r="F199" s="28"/>
    </row>
    <row r="200" spans="1:6" ht="15" customHeight="1" x14ac:dyDescent="0.25">
      <c r="A200" t="s">
        <v>50</v>
      </c>
      <c r="C200" s="4"/>
      <c r="D200" s="4"/>
      <c r="E200" s="4"/>
      <c r="F200" s="4"/>
    </row>
    <row r="201" spans="1:6" ht="15" customHeight="1" x14ac:dyDescent="0.25">
      <c r="B201" t="s">
        <v>66</v>
      </c>
      <c r="C201" s="4">
        <v>38</v>
      </c>
      <c r="D201" s="4" t="str">
        <f>TEXT(1/C201,"0%")&amp;" (1)"</f>
        <v>3% (1)</v>
      </c>
      <c r="E201" s="4" t="str">
        <f>TEXT(16/C201,"0%")&amp;" (16)"</f>
        <v>42% (16)</v>
      </c>
      <c r="F201" s="4" t="str">
        <f>TEXT(21/C201,"0%")&amp;" (21)"</f>
        <v>55% (21)</v>
      </c>
    </row>
    <row r="202" spans="1:6" ht="15" customHeight="1" x14ac:dyDescent="0.25">
      <c r="B202" t="s">
        <v>67</v>
      </c>
      <c r="C202" s="4">
        <v>19</v>
      </c>
      <c r="D202" s="3">
        <v>0</v>
      </c>
      <c r="E202" s="4" t="str">
        <f>TEXT(9/C202,"0%")&amp;" (9)"</f>
        <v>47% (9)</v>
      </c>
      <c r="F202" s="4" t="str">
        <f>TEXT(10/C202,"0%")&amp;" (10)"</f>
        <v>53% (10)</v>
      </c>
    </row>
    <row r="203" spans="1:6" ht="15" customHeight="1" x14ac:dyDescent="0.25">
      <c r="C203" s="4"/>
      <c r="D203" s="4"/>
      <c r="E203" s="4"/>
      <c r="F203" s="4"/>
    </row>
    <row r="204" spans="1:6" ht="15" customHeight="1" x14ac:dyDescent="0.25">
      <c r="A204" s="27" t="s">
        <v>51</v>
      </c>
      <c r="B204" s="27"/>
      <c r="C204" s="28"/>
      <c r="D204" s="28"/>
      <c r="E204" s="28"/>
      <c r="F204" s="28"/>
    </row>
    <row r="205" spans="1:6" ht="15" customHeight="1" x14ac:dyDescent="0.25">
      <c r="A205" s="27"/>
      <c r="B205" s="27" t="s">
        <v>66</v>
      </c>
      <c r="C205" s="28">
        <v>38</v>
      </c>
      <c r="D205" s="28" t="str">
        <f>TEXT(1/C205,"0%")&amp;" (1)"</f>
        <v>3% (1)</v>
      </c>
      <c r="E205" s="28" t="str">
        <f>TEXT(20/C205,"0%")&amp;" (20)"</f>
        <v>53% (20)</v>
      </c>
      <c r="F205" s="28" t="str">
        <f>TEXT(17/C205,"0%")&amp;" (17)"</f>
        <v>45% (17)</v>
      </c>
    </row>
    <row r="206" spans="1:6" ht="15" customHeight="1" x14ac:dyDescent="0.25">
      <c r="A206" s="27"/>
      <c r="B206" s="27" t="s">
        <v>67</v>
      </c>
      <c r="C206" s="28">
        <v>19</v>
      </c>
      <c r="D206" s="29">
        <v>0</v>
      </c>
      <c r="E206" s="28" t="str">
        <f>TEXT(11/C206,"0%")&amp;" (11)"</f>
        <v>58% (11)</v>
      </c>
      <c r="F206" s="28" t="str">
        <f>TEXT(8/C206,"0%")&amp;" (8)"</f>
        <v>42% (8)</v>
      </c>
    </row>
    <row r="207" spans="1:6" ht="15" customHeight="1" x14ac:dyDescent="0.25">
      <c r="A207" s="27"/>
      <c r="B207" s="27"/>
      <c r="C207" s="28"/>
      <c r="D207" s="28"/>
      <c r="E207" s="28"/>
      <c r="F207" s="28"/>
    </row>
    <row r="208" spans="1:6" ht="15" customHeight="1" x14ac:dyDescent="0.25">
      <c r="A208" t="s">
        <v>52</v>
      </c>
      <c r="C208" s="4"/>
      <c r="D208" s="4"/>
      <c r="E208" s="4"/>
      <c r="F208" s="4"/>
    </row>
    <row r="209" spans="1:6" ht="15" customHeight="1" x14ac:dyDescent="0.25">
      <c r="B209" t="s">
        <v>66</v>
      </c>
      <c r="C209" s="4">
        <v>38</v>
      </c>
      <c r="D209" s="4" t="str">
        <f>TEXT(1/C209,"0%")&amp;" (1)"</f>
        <v>3% (1)</v>
      </c>
      <c r="E209" s="4" t="str">
        <f>TEXT(16/C209,"0%")&amp;" (16)"</f>
        <v>42% (16)</v>
      </c>
      <c r="F209" s="4" t="str">
        <f>TEXT(21/C209,"0%")&amp;" (21)"</f>
        <v>55% (21)</v>
      </c>
    </row>
    <row r="210" spans="1:6" ht="15" customHeight="1" x14ac:dyDescent="0.25">
      <c r="B210" t="s">
        <v>67</v>
      </c>
      <c r="C210" s="4">
        <v>19</v>
      </c>
      <c r="D210" s="3">
        <v>0</v>
      </c>
      <c r="E210" s="4" t="str">
        <f>TEXT(9/C210,"0%")&amp;" (9)"</f>
        <v>47% (9)</v>
      </c>
      <c r="F210" s="4" t="str">
        <f>TEXT(10/C210,"0%")&amp;" (10)"</f>
        <v>53% (10)</v>
      </c>
    </row>
    <row r="211" spans="1:6" ht="15" customHeight="1" x14ac:dyDescent="0.25">
      <c r="C211" s="4"/>
      <c r="D211" s="4"/>
      <c r="E211" s="4"/>
      <c r="F211" s="4"/>
    </row>
    <row r="212" spans="1:6" ht="15" customHeight="1" x14ac:dyDescent="0.25">
      <c r="C212" s="4"/>
      <c r="D212" s="4"/>
      <c r="E212" s="4"/>
      <c r="F212" s="4"/>
    </row>
    <row r="213" spans="1:6" ht="18.75" customHeight="1" x14ac:dyDescent="0.3">
      <c r="A213" s="30" t="s">
        <v>63</v>
      </c>
      <c r="B213" s="31"/>
      <c r="C213" s="32"/>
      <c r="D213" s="32"/>
      <c r="E213" s="32"/>
      <c r="F213" s="32"/>
    </row>
    <row r="214" spans="1:6" ht="15" customHeight="1" x14ac:dyDescent="0.25">
      <c r="A214" s="33" t="s">
        <v>64</v>
      </c>
      <c r="B214" s="33"/>
      <c r="C214" s="34"/>
      <c r="D214" s="34"/>
      <c r="E214" s="34"/>
      <c r="F214" s="34"/>
    </row>
    <row r="215" spans="1:6" ht="15" customHeight="1" x14ac:dyDescent="0.25">
      <c r="A215" s="33"/>
      <c r="B215" s="33" t="s">
        <v>66</v>
      </c>
      <c r="C215" s="34">
        <v>38</v>
      </c>
      <c r="D215" s="35">
        <v>0</v>
      </c>
      <c r="E215" s="34" t="str">
        <f>TEXT(8/C215,"0%")&amp;" (8)"</f>
        <v>21% (8)</v>
      </c>
      <c r="F215" s="34" t="str">
        <f>TEXT(30/C215,"0%")&amp;" (30)"</f>
        <v>79% (30)</v>
      </c>
    </row>
    <row r="216" spans="1:6" ht="15" customHeight="1" x14ac:dyDescent="0.25">
      <c r="A216" s="33"/>
      <c r="B216" s="33" t="s">
        <v>67</v>
      </c>
      <c r="C216" s="34">
        <v>19</v>
      </c>
      <c r="D216" s="35">
        <v>0</v>
      </c>
      <c r="E216" s="34" t="str">
        <f>TEXT(4/C216,"0%")&amp;" (4)"</f>
        <v>21% (4)</v>
      </c>
      <c r="F216" s="34" t="str">
        <f>TEXT(15/C216,"0%")&amp;" (15)"</f>
        <v>79% (15)</v>
      </c>
    </row>
    <row r="217" spans="1:6" ht="15" customHeight="1" x14ac:dyDescent="0.25">
      <c r="A217" s="33"/>
      <c r="B217" s="33"/>
      <c r="C217" s="34"/>
      <c r="D217" s="34"/>
      <c r="E217" s="34"/>
      <c r="F217" s="34"/>
    </row>
    <row r="218" spans="1:6" ht="15" customHeight="1" x14ac:dyDescent="0.25">
      <c r="A218" t="s">
        <v>53</v>
      </c>
      <c r="C218" s="4"/>
      <c r="D218" s="4"/>
      <c r="E218" s="4"/>
      <c r="F218" s="4"/>
    </row>
    <row r="219" spans="1:6" ht="15" customHeight="1" x14ac:dyDescent="0.25">
      <c r="B219" t="s">
        <v>66</v>
      </c>
      <c r="C219" s="4">
        <v>38</v>
      </c>
      <c r="D219" s="3">
        <v>0</v>
      </c>
      <c r="E219" s="4" t="str">
        <f>TEXT(6/C219,"0%")&amp;" (6)"</f>
        <v>16% (6)</v>
      </c>
      <c r="F219" s="4" t="str">
        <f>TEXT(32/C219,"0%")&amp;" (32)"</f>
        <v>84% (32)</v>
      </c>
    </row>
    <row r="220" spans="1:6" ht="15" customHeight="1" x14ac:dyDescent="0.25">
      <c r="B220" t="s">
        <v>67</v>
      </c>
      <c r="C220" s="4">
        <v>19</v>
      </c>
      <c r="D220" s="3">
        <v>0</v>
      </c>
      <c r="E220" s="4" t="str">
        <f>TEXT(3/C220,"0%")&amp;" (3)"</f>
        <v>16% (3)</v>
      </c>
      <c r="F220" s="4" t="str">
        <f>TEXT(16/C220,"0%")&amp;" (16)"</f>
        <v>84% (16)</v>
      </c>
    </row>
    <row r="221" spans="1:6" ht="15" customHeight="1" x14ac:dyDescent="0.25">
      <c r="C221" s="4"/>
      <c r="D221" s="4"/>
      <c r="E221" s="4"/>
      <c r="F221" s="4"/>
    </row>
    <row r="222" spans="1:6" ht="15" customHeight="1" x14ac:dyDescent="0.25">
      <c r="A222" s="33" t="s">
        <v>54</v>
      </c>
      <c r="B222" s="33"/>
      <c r="C222" s="34"/>
      <c r="D222" s="34"/>
      <c r="E222" s="34"/>
      <c r="F222" s="34"/>
    </row>
    <row r="223" spans="1:6" ht="15" customHeight="1" x14ac:dyDescent="0.25">
      <c r="A223" s="33"/>
      <c r="B223" s="33" t="s">
        <v>66</v>
      </c>
      <c r="C223" s="34">
        <v>38</v>
      </c>
      <c r="D223" s="35">
        <v>0</v>
      </c>
      <c r="E223" s="34" t="str">
        <f>TEXT(7/C223,"0%")&amp;" (7)"</f>
        <v>18% (7)</v>
      </c>
      <c r="F223" s="34" t="str">
        <f>TEXT(31/C223,"0%")&amp;" (31)"</f>
        <v>82% (31)</v>
      </c>
    </row>
    <row r="224" spans="1:6" ht="15" customHeight="1" x14ac:dyDescent="0.25">
      <c r="A224" s="33"/>
      <c r="B224" s="33" t="s">
        <v>67</v>
      </c>
      <c r="C224" s="34">
        <v>19</v>
      </c>
      <c r="D224" s="35">
        <v>0</v>
      </c>
      <c r="E224" s="34" t="str">
        <f>TEXT(5/C224,"0%")&amp;" (5)"</f>
        <v>26% (5)</v>
      </c>
      <c r="F224" s="34" t="str">
        <f>TEXT(14/C224,"0%")&amp;" (14)"</f>
        <v>74% (14)</v>
      </c>
    </row>
    <row r="225" spans="1:6" ht="15" customHeight="1" x14ac:dyDescent="0.25">
      <c r="A225" s="33"/>
      <c r="B225" s="33"/>
      <c r="C225" s="34"/>
      <c r="D225" s="34"/>
      <c r="E225" s="34"/>
      <c r="F225" s="34"/>
    </row>
    <row r="226" spans="1:6" ht="15" customHeight="1" x14ac:dyDescent="0.25">
      <c r="A226" t="s">
        <v>55</v>
      </c>
      <c r="C226" s="4"/>
      <c r="D226" s="4"/>
      <c r="E226" s="4"/>
      <c r="F226" s="4"/>
    </row>
    <row r="227" spans="1:6" ht="15" customHeight="1" x14ac:dyDescent="0.25">
      <c r="B227" t="s">
        <v>66</v>
      </c>
      <c r="C227" s="4">
        <v>38</v>
      </c>
      <c r="D227" s="3">
        <v>0</v>
      </c>
      <c r="E227" s="4" t="str">
        <f>TEXT(6/C227,"0%")&amp;" (6)"</f>
        <v>16% (6)</v>
      </c>
      <c r="F227" s="4" t="str">
        <f>TEXT(32/C227,"0%")&amp;" (32)"</f>
        <v>84% (32)</v>
      </c>
    </row>
    <row r="228" spans="1:6" ht="15" customHeight="1" x14ac:dyDescent="0.25">
      <c r="B228" t="s">
        <v>67</v>
      </c>
      <c r="C228" s="4">
        <v>19</v>
      </c>
      <c r="D228" s="3">
        <v>0</v>
      </c>
      <c r="E228" s="4" t="str">
        <f>TEXT(4/C228,"0%")&amp;" (4)"</f>
        <v>21% (4)</v>
      </c>
      <c r="F228" s="4" t="str">
        <f>TEXT(15/C228,"0%")&amp;" (15)"</f>
        <v>79% (15)</v>
      </c>
    </row>
    <row r="229" spans="1:6" ht="15" customHeight="1" x14ac:dyDescent="0.25">
      <c r="C229" s="4"/>
      <c r="D229" s="4"/>
      <c r="E229" s="4"/>
      <c r="F229" s="4"/>
    </row>
    <row r="230" spans="1:6" ht="15" customHeight="1" x14ac:dyDescent="0.25">
      <c r="A230" s="33" t="s">
        <v>65</v>
      </c>
      <c r="B230" s="33"/>
      <c r="C230" s="34"/>
      <c r="D230" s="34"/>
      <c r="E230" s="34"/>
      <c r="F230" s="34"/>
    </row>
    <row r="231" spans="1:6" ht="15" customHeight="1" x14ac:dyDescent="0.25">
      <c r="A231" s="33"/>
      <c r="B231" s="33" t="s">
        <v>66</v>
      </c>
      <c r="C231" s="34">
        <v>38</v>
      </c>
      <c r="D231" s="34" t="str">
        <f>TEXT(1/C231,"0%")&amp;" (1)"</f>
        <v>3% (1)</v>
      </c>
      <c r="E231" s="34" t="str">
        <f>TEXT(10/C231,"0%")&amp;" (10)"</f>
        <v>26% (10)</v>
      </c>
      <c r="F231" s="34" t="str">
        <f>TEXT(27/C231,"0%")&amp;" (27)"</f>
        <v>71% (27)</v>
      </c>
    </row>
    <row r="232" spans="1:6" ht="15" customHeight="1" x14ac:dyDescent="0.25">
      <c r="A232" s="33"/>
      <c r="B232" s="33" t="s">
        <v>67</v>
      </c>
      <c r="C232" s="34">
        <v>19</v>
      </c>
      <c r="D232" s="35">
        <v>0</v>
      </c>
      <c r="E232" s="34" t="str">
        <f>TEXT(6/C232,"0%")&amp;" (6)"</f>
        <v>32% (6)</v>
      </c>
      <c r="F232" s="34" t="str">
        <f>TEXT(13/C232,"0%")&amp;" (13)"</f>
        <v>68% (13)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5BF9E-2A91-499B-9FC9-E6504285FAA5}">
  <sheetPr>
    <tabColor rgb="FFFFC000"/>
  </sheetPr>
  <dimension ref="A1:F232"/>
  <sheetViews>
    <sheetView topLeftCell="A43" workbookViewId="0">
      <selection activeCell="A58" sqref="A58:F58"/>
    </sheetView>
  </sheetViews>
  <sheetFormatPr defaultRowHeight="15" x14ac:dyDescent="0.25"/>
  <cols>
    <col min="1" max="1" width="101.140625" customWidth="1"/>
    <col min="2" max="2" width="19.28515625" customWidth="1"/>
    <col min="3" max="3" width="12.5703125" style="2" customWidth="1"/>
    <col min="4" max="6" width="23.85546875" style="2" customWidth="1"/>
  </cols>
  <sheetData>
    <row r="1" spans="1:6" ht="21" customHeight="1" x14ac:dyDescent="0.35">
      <c r="A1" s="8" t="s">
        <v>0</v>
      </c>
      <c r="B1" s="9" t="s">
        <v>1</v>
      </c>
      <c r="C1" s="7" t="s">
        <v>5</v>
      </c>
      <c r="D1" s="7" t="s">
        <v>2</v>
      </c>
      <c r="E1" s="7" t="s">
        <v>3</v>
      </c>
      <c r="F1" s="7" t="s">
        <v>4</v>
      </c>
    </row>
    <row r="2" spans="1:6" ht="18.75" customHeight="1" x14ac:dyDescent="0.3">
      <c r="A2" s="5"/>
      <c r="B2" s="6"/>
      <c r="C2" s="7"/>
      <c r="D2" s="7"/>
      <c r="E2" s="7"/>
      <c r="F2" s="7"/>
    </row>
    <row r="3" spans="1:6" ht="18.75" customHeight="1" x14ac:dyDescent="0.3">
      <c r="A3" s="13" t="s">
        <v>57</v>
      </c>
      <c r="B3" s="14"/>
      <c r="C3" s="15"/>
      <c r="D3" s="15"/>
      <c r="E3" s="15"/>
      <c r="F3" s="15"/>
    </row>
    <row r="4" spans="1:6" ht="15" customHeight="1" x14ac:dyDescent="0.25">
      <c r="A4" s="10" t="s">
        <v>58</v>
      </c>
      <c r="B4" s="10"/>
      <c r="C4" s="11"/>
      <c r="D4" s="11"/>
      <c r="E4" s="11"/>
      <c r="F4" s="11"/>
    </row>
    <row r="5" spans="1:6" ht="15" customHeight="1" x14ac:dyDescent="0.25">
      <c r="A5" s="10"/>
      <c r="B5" s="10" t="s">
        <v>66</v>
      </c>
      <c r="C5" s="11">
        <v>10</v>
      </c>
      <c r="D5" s="12">
        <v>0</v>
      </c>
      <c r="E5" s="11" t="str">
        <f>TEXT(7/C5,"0%")&amp;" (7)"</f>
        <v>70% (7)</v>
      </c>
      <c r="F5" s="11" t="str">
        <f>TEXT(3/C5,"0%")&amp;" (3)"</f>
        <v>30% (3)</v>
      </c>
    </row>
    <row r="6" spans="1:6" ht="15" customHeight="1" x14ac:dyDescent="0.25">
      <c r="A6" s="10"/>
      <c r="B6" s="10" t="s">
        <v>67</v>
      </c>
      <c r="C6" s="11">
        <v>6</v>
      </c>
      <c r="D6" s="12">
        <v>0</v>
      </c>
      <c r="E6" s="11" t="str">
        <f>TEXT(3/C6,"0%")&amp;" (3)"</f>
        <v>50% (3)</v>
      </c>
      <c r="F6" s="11" t="str">
        <f>TEXT(3/C6,"0%")&amp;" (3)"</f>
        <v>50% (3)</v>
      </c>
    </row>
    <row r="7" spans="1:6" ht="15" customHeight="1" x14ac:dyDescent="0.25">
      <c r="A7" s="10"/>
      <c r="B7" s="10"/>
      <c r="C7" s="11"/>
      <c r="D7" s="11"/>
      <c r="E7" s="11"/>
      <c r="F7" s="11"/>
    </row>
    <row r="8" spans="1:6" ht="15" customHeight="1" x14ac:dyDescent="0.25">
      <c r="A8" t="s">
        <v>6</v>
      </c>
      <c r="C8" s="4"/>
      <c r="D8" s="4"/>
      <c r="E8" s="4"/>
      <c r="F8" s="4"/>
    </row>
    <row r="9" spans="1:6" ht="15" customHeight="1" x14ac:dyDescent="0.25">
      <c r="B9" t="s">
        <v>66</v>
      </c>
      <c r="C9" s="4">
        <v>10</v>
      </c>
      <c r="D9" s="3">
        <v>0</v>
      </c>
      <c r="E9" s="4" t="str">
        <f>TEXT(4/C9,"0%")&amp;" (4)"</f>
        <v>40% (4)</v>
      </c>
      <c r="F9" s="4" t="str">
        <f>TEXT(6/C9,"0%")&amp;" (6)"</f>
        <v>60% (6)</v>
      </c>
    </row>
    <row r="10" spans="1:6" ht="15" customHeight="1" x14ac:dyDescent="0.25">
      <c r="B10" t="s">
        <v>67</v>
      </c>
      <c r="C10" s="4">
        <v>6</v>
      </c>
      <c r="D10" s="3">
        <v>0</v>
      </c>
      <c r="E10" s="4" t="str">
        <f>TEXT(2/C10,"0%")&amp;" (2)"</f>
        <v>33% (2)</v>
      </c>
      <c r="F10" s="4" t="str">
        <f>TEXT(4/C10,"0%")&amp;" (4)"</f>
        <v>67% (4)</v>
      </c>
    </row>
    <row r="11" spans="1:6" ht="15" customHeight="1" x14ac:dyDescent="0.25">
      <c r="C11" s="4"/>
      <c r="D11" s="4"/>
      <c r="E11" s="4"/>
      <c r="F11" s="4"/>
    </row>
    <row r="12" spans="1:6" ht="15" customHeight="1" x14ac:dyDescent="0.25">
      <c r="A12" s="10" t="s">
        <v>7</v>
      </c>
      <c r="B12" s="10"/>
      <c r="C12" s="11"/>
      <c r="D12" s="11"/>
      <c r="E12" s="11"/>
      <c r="F12" s="11"/>
    </row>
    <row r="13" spans="1:6" ht="15" customHeight="1" x14ac:dyDescent="0.25">
      <c r="A13" s="10"/>
      <c r="B13" s="10" t="s">
        <v>66</v>
      </c>
      <c r="C13" s="11">
        <v>10</v>
      </c>
      <c r="D13" s="12">
        <v>0</v>
      </c>
      <c r="E13" s="11" t="str">
        <f>TEXT(2/C13,"0%")&amp;" (2)"</f>
        <v>20% (2)</v>
      </c>
      <c r="F13" s="11" t="str">
        <f>TEXT(8/C13,"0%")&amp;" (8)"</f>
        <v>80% (8)</v>
      </c>
    </row>
    <row r="14" spans="1:6" ht="15" customHeight="1" x14ac:dyDescent="0.25">
      <c r="A14" s="10"/>
      <c r="B14" s="10" t="s">
        <v>67</v>
      </c>
      <c r="C14" s="11">
        <v>6</v>
      </c>
      <c r="D14" s="12">
        <v>0</v>
      </c>
      <c r="E14" s="11" t="str">
        <f>TEXT(1/C14,"0%")&amp;" (1)"</f>
        <v>17% (1)</v>
      </c>
      <c r="F14" s="11" t="str">
        <f>TEXT(5/C14,"0%")&amp;" (5)"</f>
        <v>83% (5)</v>
      </c>
    </row>
    <row r="15" spans="1:6" ht="15" customHeight="1" x14ac:dyDescent="0.25">
      <c r="A15" s="10"/>
      <c r="B15" s="10"/>
      <c r="C15" s="11"/>
      <c r="D15" s="11"/>
      <c r="E15" s="11"/>
      <c r="F15" s="11"/>
    </row>
    <row r="16" spans="1:6" ht="15" customHeight="1" x14ac:dyDescent="0.25">
      <c r="A16" t="s">
        <v>8</v>
      </c>
      <c r="C16" s="4"/>
      <c r="D16" s="4"/>
      <c r="E16" s="4"/>
      <c r="F16" s="4"/>
    </row>
    <row r="17" spans="1:6" ht="15" customHeight="1" x14ac:dyDescent="0.25">
      <c r="B17" t="s">
        <v>66</v>
      </c>
      <c r="C17" s="4">
        <v>10</v>
      </c>
      <c r="D17" s="3">
        <v>0</v>
      </c>
      <c r="E17" s="4" t="str">
        <f>TEXT(6/C17,"0%")&amp;" (6)"</f>
        <v>60% (6)</v>
      </c>
      <c r="F17" s="4" t="str">
        <f>TEXT(4/C17,"0%")&amp;" (4)"</f>
        <v>40% (4)</v>
      </c>
    </row>
    <row r="18" spans="1:6" ht="15" customHeight="1" x14ac:dyDescent="0.25">
      <c r="B18" t="s">
        <v>67</v>
      </c>
      <c r="C18" s="4">
        <v>6</v>
      </c>
      <c r="D18" s="3">
        <v>0</v>
      </c>
      <c r="E18" s="4" t="str">
        <f>TEXT(2/C18,"0%")&amp;" (2)"</f>
        <v>33% (2)</v>
      </c>
      <c r="F18" s="4" t="str">
        <f>TEXT(4/C18,"0%")&amp;" (4)"</f>
        <v>67% (4)</v>
      </c>
    </row>
    <row r="19" spans="1:6" ht="15" customHeight="1" x14ac:dyDescent="0.25">
      <c r="C19" s="4"/>
      <c r="D19" s="4"/>
      <c r="E19" s="4"/>
      <c r="F19" s="4"/>
    </row>
    <row r="20" spans="1:6" ht="15" customHeight="1" x14ac:dyDescent="0.25">
      <c r="A20" s="10" t="s">
        <v>9</v>
      </c>
      <c r="B20" s="10"/>
      <c r="C20" s="11"/>
      <c r="D20" s="11"/>
      <c r="E20" s="11"/>
      <c r="F20" s="11"/>
    </row>
    <row r="21" spans="1:6" ht="15" customHeight="1" x14ac:dyDescent="0.25">
      <c r="A21" s="10"/>
      <c r="B21" s="10" t="s">
        <v>66</v>
      </c>
      <c r="C21" s="11">
        <v>10</v>
      </c>
      <c r="D21" s="12">
        <v>0</v>
      </c>
      <c r="E21" s="11" t="str">
        <f>TEXT(7/C21,"0%")&amp;" (7)"</f>
        <v>70% (7)</v>
      </c>
      <c r="F21" s="11" t="str">
        <f>TEXT(3/C21,"0%")&amp;" (3)"</f>
        <v>30% (3)</v>
      </c>
    </row>
    <row r="22" spans="1:6" ht="15" customHeight="1" x14ac:dyDescent="0.25">
      <c r="A22" s="10"/>
      <c r="B22" s="10" t="s">
        <v>67</v>
      </c>
      <c r="C22" s="11">
        <v>6</v>
      </c>
      <c r="D22" s="12">
        <v>0</v>
      </c>
      <c r="E22" s="11" t="str">
        <f>TEXT(1/C22,"0%")&amp;" (1)"</f>
        <v>17% (1)</v>
      </c>
      <c r="F22" s="11" t="str">
        <f>TEXT(5/C22,"0%")&amp;" (5)"</f>
        <v>83% (5)</v>
      </c>
    </row>
    <row r="23" spans="1:6" ht="15" customHeight="1" x14ac:dyDescent="0.25">
      <c r="A23" s="10"/>
      <c r="B23" s="10"/>
      <c r="C23" s="11"/>
      <c r="D23" s="11"/>
      <c r="E23" s="11"/>
      <c r="F23" s="11"/>
    </row>
    <row r="24" spans="1:6" ht="15" customHeight="1" x14ac:dyDescent="0.25">
      <c r="A24" t="s">
        <v>10</v>
      </c>
      <c r="C24" s="4"/>
      <c r="D24" s="4"/>
      <c r="E24" s="4"/>
      <c r="F24" s="4"/>
    </row>
    <row r="25" spans="1:6" ht="15" customHeight="1" x14ac:dyDescent="0.25">
      <c r="B25" t="s">
        <v>66</v>
      </c>
      <c r="C25" s="4">
        <v>10</v>
      </c>
      <c r="D25" s="3">
        <v>0</v>
      </c>
      <c r="E25" s="4" t="str">
        <f>TEXT(6/C25,"0%")&amp;" (6)"</f>
        <v>60% (6)</v>
      </c>
      <c r="F25" s="4" t="str">
        <f>TEXT(4/C25,"0%")&amp;" (4)"</f>
        <v>40% (4)</v>
      </c>
    </row>
    <row r="26" spans="1:6" ht="15" customHeight="1" x14ac:dyDescent="0.25">
      <c r="B26" t="s">
        <v>67</v>
      </c>
      <c r="C26" s="4">
        <v>6</v>
      </c>
      <c r="D26" s="3">
        <v>0</v>
      </c>
      <c r="E26" s="4" t="str">
        <f>TEXT(2/C26,"0%")&amp;" (2)"</f>
        <v>33% (2)</v>
      </c>
      <c r="F26" s="4" t="str">
        <f>TEXT(4/C26,"0%")&amp;" (4)"</f>
        <v>67% (4)</v>
      </c>
    </row>
    <row r="27" spans="1:6" ht="15" customHeight="1" x14ac:dyDescent="0.25">
      <c r="C27" s="4"/>
      <c r="D27" s="4"/>
      <c r="E27" s="4"/>
      <c r="F27" s="4"/>
    </row>
    <row r="28" spans="1:6" ht="15" customHeight="1" x14ac:dyDescent="0.25">
      <c r="A28" s="10" t="s">
        <v>11</v>
      </c>
      <c r="B28" s="10"/>
      <c r="C28" s="11"/>
      <c r="D28" s="11"/>
      <c r="E28" s="11"/>
      <c r="F28" s="11"/>
    </row>
    <row r="29" spans="1:6" ht="15" customHeight="1" x14ac:dyDescent="0.25">
      <c r="A29" s="10"/>
      <c r="B29" s="10" t="s">
        <v>66</v>
      </c>
      <c r="C29" s="11">
        <v>10</v>
      </c>
      <c r="D29" s="12">
        <v>0</v>
      </c>
      <c r="E29" s="11" t="str">
        <f>TEXT(4/C29,"0%")&amp;" (4)"</f>
        <v>40% (4)</v>
      </c>
      <c r="F29" s="11" t="str">
        <f>TEXT(6/C29,"0%")&amp;" (6)"</f>
        <v>60% (6)</v>
      </c>
    </row>
    <row r="30" spans="1:6" ht="15" customHeight="1" x14ac:dyDescent="0.25">
      <c r="A30" s="10"/>
      <c r="B30" s="10" t="s">
        <v>67</v>
      </c>
      <c r="C30" s="11">
        <v>6</v>
      </c>
      <c r="D30" s="12">
        <v>0</v>
      </c>
      <c r="E30" s="11" t="str">
        <f>TEXT(2/C30,"0%")&amp;" (2)"</f>
        <v>33% (2)</v>
      </c>
      <c r="F30" s="11" t="str">
        <f>TEXT(4/C30,"0%")&amp;" (4)"</f>
        <v>67% (4)</v>
      </c>
    </row>
    <row r="31" spans="1:6" ht="15" customHeight="1" x14ac:dyDescent="0.25">
      <c r="A31" s="10"/>
      <c r="B31" s="10"/>
      <c r="C31" s="11"/>
      <c r="D31" s="11"/>
      <c r="E31" s="11"/>
      <c r="F31" s="11"/>
    </row>
    <row r="32" spans="1:6" ht="15" customHeight="1" x14ac:dyDescent="0.25">
      <c r="A32" t="s">
        <v>12</v>
      </c>
      <c r="C32" s="4"/>
      <c r="D32" s="4"/>
      <c r="E32" s="4"/>
      <c r="F32" s="4"/>
    </row>
    <row r="33" spans="1:6" ht="15" customHeight="1" x14ac:dyDescent="0.25">
      <c r="B33" t="s">
        <v>66</v>
      </c>
      <c r="C33" s="4">
        <v>10</v>
      </c>
      <c r="D33" s="3">
        <v>0</v>
      </c>
      <c r="E33" s="4" t="str">
        <f>TEXT(6/C33,"0%")&amp;" (6)"</f>
        <v>60% (6)</v>
      </c>
      <c r="F33" s="4" t="str">
        <f>TEXT(4/C33,"0%")&amp;" (4)"</f>
        <v>40% (4)</v>
      </c>
    </row>
    <row r="34" spans="1:6" ht="15" customHeight="1" x14ac:dyDescent="0.25">
      <c r="B34" t="s">
        <v>67</v>
      </c>
      <c r="C34" s="4">
        <v>6</v>
      </c>
      <c r="D34" s="3">
        <v>0</v>
      </c>
      <c r="E34" s="4" t="str">
        <f>TEXT(3/C34,"0%")&amp;" (3)"</f>
        <v>50% (3)</v>
      </c>
      <c r="F34" s="4" t="str">
        <f>TEXT(3/C34,"0%")&amp;" (3)"</f>
        <v>50% (3)</v>
      </c>
    </row>
    <row r="35" spans="1:6" ht="15" customHeight="1" x14ac:dyDescent="0.25">
      <c r="C35" s="4"/>
      <c r="D35" s="4"/>
      <c r="E35" s="4"/>
      <c r="F35" s="4"/>
    </row>
    <row r="36" spans="1:6" ht="15" customHeight="1" x14ac:dyDescent="0.25">
      <c r="A36" s="10" t="s">
        <v>13</v>
      </c>
      <c r="B36" s="10"/>
      <c r="C36" s="11"/>
      <c r="D36" s="11"/>
      <c r="E36" s="11"/>
      <c r="F36" s="11"/>
    </row>
    <row r="37" spans="1:6" ht="15" customHeight="1" x14ac:dyDescent="0.25">
      <c r="A37" s="10"/>
      <c r="B37" s="10" t="s">
        <v>66</v>
      </c>
      <c r="C37" s="11">
        <v>10</v>
      </c>
      <c r="D37" s="12">
        <v>0</v>
      </c>
      <c r="E37" s="11" t="str">
        <f>TEXT(6/C37,"0%")&amp;" (6)"</f>
        <v>60% (6)</v>
      </c>
      <c r="F37" s="11" t="str">
        <f>TEXT(4/C37,"0%")&amp;" (4)"</f>
        <v>40% (4)</v>
      </c>
    </row>
    <row r="38" spans="1:6" ht="15" customHeight="1" x14ac:dyDescent="0.25">
      <c r="A38" s="10"/>
      <c r="B38" s="10" t="s">
        <v>67</v>
      </c>
      <c r="C38" s="11">
        <v>6</v>
      </c>
      <c r="D38" s="12">
        <v>0</v>
      </c>
      <c r="E38" s="11" t="str">
        <f>TEXT(3/C38,"0%")&amp;" (3)"</f>
        <v>50% (3)</v>
      </c>
      <c r="F38" s="11" t="str">
        <f>TEXT(3/C38,"0%")&amp;" (3)"</f>
        <v>50% (3)</v>
      </c>
    </row>
    <row r="39" spans="1:6" ht="15" customHeight="1" x14ac:dyDescent="0.25">
      <c r="A39" s="10"/>
      <c r="B39" s="10"/>
      <c r="C39" s="11"/>
      <c r="D39" s="11"/>
      <c r="E39" s="11"/>
      <c r="F39" s="11"/>
    </row>
    <row r="40" spans="1:6" ht="15" customHeight="1" x14ac:dyDescent="0.25">
      <c r="A40" t="s">
        <v>14</v>
      </c>
      <c r="C40" s="4"/>
      <c r="D40" s="4"/>
      <c r="E40" s="4"/>
      <c r="F40" s="4"/>
    </row>
    <row r="41" spans="1:6" ht="15" customHeight="1" x14ac:dyDescent="0.25">
      <c r="B41" t="s">
        <v>66</v>
      </c>
      <c r="C41" s="4">
        <v>10</v>
      </c>
      <c r="D41" s="3">
        <v>0</v>
      </c>
      <c r="E41" s="4" t="str">
        <f>TEXT(3/C41,"0%")&amp;" (3)"</f>
        <v>30% (3)</v>
      </c>
      <c r="F41" s="4" t="str">
        <f>TEXT(7/C41,"0%")&amp;" (7)"</f>
        <v>70% (7)</v>
      </c>
    </row>
    <row r="42" spans="1:6" ht="15" customHeight="1" x14ac:dyDescent="0.25">
      <c r="B42" t="s">
        <v>67</v>
      </c>
      <c r="C42" s="4">
        <v>6</v>
      </c>
      <c r="D42" s="3">
        <v>0</v>
      </c>
      <c r="E42" s="4" t="str">
        <f>TEXT(1/C42,"0%")&amp;" (1)"</f>
        <v>17% (1)</v>
      </c>
      <c r="F42" s="4" t="str">
        <f>TEXT(5/C42,"0%")&amp;" (5)"</f>
        <v>83% (5)</v>
      </c>
    </row>
    <row r="43" spans="1:6" ht="15" customHeight="1" x14ac:dyDescent="0.25">
      <c r="C43" s="4"/>
      <c r="D43" s="4"/>
      <c r="E43" s="4"/>
      <c r="F43" s="4"/>
    </row>
    <row r="44" spans="1:6" ht="15" customHeight="1" x14ac:dyDescent="0.25">
      <c r="C44" s="4"/>
      <c r="D44" s="4"/>
      <c r="E44" s="4"/>
      <c r="F44" s="4"/>
    </row>
    <row r="45" spans="1:6" ht="18.75" customHeight="1" x14ac:dyDescent="0.3">
      <c r="A45" s="16" t="s">
        <v>59</v>
      </c>
      <c r="B45" s="17"/>
      <c r="C45" s="18"/>
      <c r="D45" s="18"/>
      <c r="E45" s="18"/>
      <c r="F45" s="18"/>
    </row>
    <row r="46" spans="1:6" ht="15" customHeight="1" x14ac:dyDescent="0.25">
      <c r="A46" s="19" t="s">
        <v>60</v>
      </c>
      <c r="B46" s="19"/>
      <c r="C46" s="20"/>
      <c r="D46" s="20"/>
      <c r="E46" s="20"/>
      <c r="F46" s="20"/>
    </row>
    <row r="47" spans="1:6" ht="15" customHeight="1" x14ac:dyDescent="0.25">
      <c r="A47" s="19"/>
      <c r="B47" s="19" t="s">
        <v>66</v>
      </c>
      <c r="C47" s="20">
        <v>10</v>
      </c>
      <c r="D47" s="21">
        <v>0</v>
      </c>
      <c r="E47" s="20" t="str">
        <f>TEXT(6/C47,"0%")&amp;" (6)"</f>
        <v>60% (6)</v>
      </c>
      <c r="F47" s="20" t="str">
        <f>TEXT(4/C47,"0%")&amp;" (4)"</f>
        <v>40% (4)</v>
      </c>
    </row>
    <row r="48" spans="1:6" ht="15" customHeight="1" x14ac:dyDescent="0.25">
      <c r="A48" s="19"/>
      <c r="B48" s="19" t="s">
        <v>67</v>
      </c>
      <c r="C48" s="20">
        <v>6</v>
      </c>
      <c r="D48" s="20" t="str">
        <f>TEXT(1/C48,"0%")&amp;" (1)"</f>
        <v>17% (1)</v>
      </c>
      <c r="E48" s="21">
        <v>0</v>
      </c>
      <c r="F48" s="20" t="str">
        <f>TEXT(5/C48,"0%")&amp;" (5)"</f>
        <v>83% (5)</v>
      </c>
    </row>
    <row r="49" spans="1:6" ht="15" customHeight="1" x14ac:dyDescent="0.25">
      <c r="A49" s="19"/>
      <c r="B49" s="19"/>
      <c r="C49" s="20"/>
      <c r="D49" s="20"/>
      <c r="E49" s="20"/>
      <c r="F49" s="20"/>
    </row>
    <row r="50" spans="1:6" ht="15" customHeight="1" x14ac:dyDescent="0.25">
      <c r="A50" t="s">
        <v>15</v>
      </c>
      <c r="C50" s="4"/>
      <c r="D50" s="4"/>
      <c r="E50" s="4"/>
      <c r="F50" s="4"/>
    </row>
    <row r="51" spans="1:6" ht="15" customHeight="1" x14ac:dyDescent="0.25">
      <c r="B51" t="s">
        <v>66</v>
      </c>
      <c r="C51" s="4">
        <v>10</v>
      </c>
      <c r="D51" s="3">
        <v>0</v>
      </c>
      <c r="E51" s="4" t="str">
        <f>TEXT(3/C51,"0%")&amp;" (3)"</f>
        <v>30% (3)</v>
      </c>
      <c r="F51" s="4" t="str">
        <f>TEXT(7/C51,"0%")&amp;" (7)"</f>
        <v>70% (7)</v>
      </c>
    </row>
    <row r="52" spans="1:6" ht="15" customHeight="1" x14ac:dyDescent="0.25">
      <c r="B52" t="s">
        <v>67</v>
      </c>
      <c r="C52" s="4">
        <v>6</v>
      </c>
      <c r="D52" s="3">
        <v>0</v>
      </c>
      <c r="E52" s="4" t="str">
        <f>TEXT(1/C52,"0%")&amp;" (1)"</f>
        <v>17% (1)</v>
      </c>
      <c r="F52" s="4" t="str">
        <f>TEXT(5/C52,"0%")&amp;" (5)"</f>
        <v>83% (5)</v>
      </c>
    </row>
    <row r="53" spans="1:6" ht="15" customHeight="1" x14ac:dyDescent="0.25">
      <c r="C53" s="4"/>
      <c r="D53" s="4"/>
      <c r="E53" s="4"/>
      <c r="F53" s="4"/>
    </row>
    <row r="54" spans="1:6" ht="15" customHeight="1" x14ac:dyDescent="0.25">
      <c r="A54" s="19" t="s">
        <v>16</v>
      </c>
      <c r="B54" s="19"/>
      <c r="C54" s="20"/>
      <c r="D54" s="20"/>
      <c r="E54" s="20"/>
      <c r="F54" s="20"/>
    </row>
    <row r="55" spans="1:6" ht="15" customHeight="1" x14ac:dyDescent="0.25">
      <c r="A55" s="19"/>
      <c r="B55" s="19" t="s">
        <v>66</v>
      </c>
      <c r="C55" s="20">
        <v>10</v>
      </c>
      <c r="D55" s="21">
        <v>0</v>
      </c>
      <c r="E55" s="20" t="str">
        <f>TEXT(4/C55,"0%")&amp;" (4)"</f>
        <v>40% (4)</v>
      </c>
      <c r="F55" s="20" t="str">
        <f>TEXT(6/C55,"0%")&amp;" (6)"</f>
        <v>60% (6)</v>
      </c>
    </row>
    <row r="56" spans="1:6" ht="15" customHeight="1" x14ac:dyDescent="0.25">
      <c r="A56" s="19"/>
      <c r="B56" s="19" t="s">
        <v>67</v>
      </c>
      <c r="C56" s="20">
        <v>6</v>
      </c>
      <c r="D56" s="21">
        <v>0</v>
      </c>
      <c r="E56" s="20" t="str">
        <f>TEXT(1/C56,"0%")&amp;" (1)"</f>
        <v>17% (1)</v>
      </c>
      <c r="F56" s="20" t="str">
        <f>TEXT(5/C56,"0%")&amp;" (5)"</f>
        <v>83% (5)</v>
      </c>
    </row>
    <row r="57" spans="1:6" ht="15" customHeight="1" x14ac:dyDescent="0.25">
      <c r="A57" s="19"/>
      <c r="B57" s="19"/>
      <c r="C57" s="20"/>
      <c r="D57" s="20"/>
      <c r="E57" s="20"/>
      <c r="F57" s="20"/>
    </row>
    <row r="58" spans="1:6" ht="15" customHeight="1" x14ac:dyDescent="0.25">
      <c r="A58" s="22" t="s">
        <v>17</v>
      </c>
      <c r="B58" s="22"/>
      <c r="C58" s="23"/>
      <c r="D58" s="23"/>
      <c r="E58" s="23"/>
      <c r="F58" s="23"/>
    </row>
    <row r="59" spans="1:6" ht="15" customHeight="1" x14ac:dyDescent="0.25">
      <c r="B59" t="s">
        <v>66</v>
      </c>
      <c r="C59" s="4">
        <v>10</v>
      </c>
      <c r="D59" s="3">
        <v>0</v>
      </c>
      <c r="E59" s="4" t="str">
        <f>TEXT(5/C59,"0%")&amp;" (5)"</f>
        <v>50% (5)</v>
      </c>
      <c r="F59" s="4" t="str">
        <f>TEXT(5/C59,"0%")&amp;" (5)"</f>
        <v>50% (5)</v>
      </c>
    </row>
    <row r="60" spans="1:6" ht="15" customHeight="1" x14ac:dyDescent="0.25">
      <c r="B60" t="s">
        <v>67</v>
      </c>
      <c r="C60" s="4">
        <v>6</v>
      </c>
      <c r="D60" s="3">
        <v>0</v>
      </c>
      <c r="E60" s="4" t="str">
        <f>TEXT(1/C60,"0%")&amp;" (1)"</f>
        <v>17% (1)</v>
      </c>
      <c r="F60" s="4" t="str">
        <f>TEXT(5/C60,"0%")&amp;" (5)"</f>
        <v>83% (5)</v>
      </c>
    </row>
    <row r="61" spans="1:6" ht="15" customHeight="1" x14ac:dyDescent="0.25">
      <c r="C61" s="4"/>
      <c r="D61" s="4"/>
      <c r="E61" s="4"/>
      <c r="F61" s="4"/>
    </row>
    <row r="62" spans="1:6" ht="15" customHeight="1" x14ac:dyDescent="0.25">
      <c r="A62" s="19" t="s">
        <v>18</v>
      </c>
      <c r="B62" s="19"/>
      <c r="C62" s="20"/>
      <c r="D62" s="20"/>
      <c r="E62" s="20"/>
      <c r="F62" s="20"/>
    </row>
    <row r="63" spans="1:6" ht="15" customHeight="1" x14ac:dyDescent="0.25">
      <c r="A63" s="19"/>
      <c r="B63" s="19" t="s">
        <v>66</v>
      </c>
      <c r="C63" s="20">
        <v>10</v>
      </c>
      <c r="D63" s="21">
        <v>0</v>
      </c>
      <c r="E63" s="20" t="str">
        <f>TEXT(6/C63,"0%")&amp;" (6)"</f>
        <v>60% (6)</v>
      </c>
      <c r="F63" s="20" t="str">
        <f>TEXT(4/C63,"0%")&amp;" (4)"</f>
        <v>40% (4)</v>
      </c>
    </row>
    <row r="64" spans="1:6" ht="15" customHeight="1" x14ac:dyDescent="0.25">
      <c r="A64" s="19"/>
      <c r="B64" s="19" t="s">
        <v>67</v>
      </c>
      <c r="C64" s="20">
        <v>6</v>
      </c>
      <c r="D64" s="21">
        <v>0</v>
      </c>
      <c r="E64" s="20" t="str">
        <f>TEXT(2/C64,"0%")&amp;" (2)"</f>
        <v>33% (2)</v>
      </c>
      <c r="F64" s="20" t="str">
        <f>TEXT(4/C64,"0%")&amp;" (4)"</f>
        <v>67% (4)</v>
      </c>
    </row>
    <row r="65" spans="1:6" ht="15" customHeight="1" x14ac:dyDescent="0.25">
      <c r="A65" s="19"/>
      <c r="B65" s="19"/>
      <c r="C65" s="20"/>
      <c r="D65" s="20"/>
      <c r="E65" s="20"/>
      <c r="F65" s="20"/>
    </row>
    <row r="66" spans="1:6" ht="15" customHeight="1" x14ac:dyDescent="0.25">
      <c r="A66" t="s">
        <v>19</v>
      </c>
      <c r="C66" s="4"/>
      <c r="D66" s="4"/>
      <c r="E66" s="4"/>
      <c r="F66" s="4"/>
    </row>
    <row r="67" spans="1:6" ht="15" customHeight="1" x14ac:dyDescent="0.25">
      <c r="B67" t="s">
        <v>66</v>
      </c>
      <c r="C67" s="4">
        <v>10</v>
      </c>
      <c r="D67" s="3">
        <v>0</v>
      </c>
      <c r="E67" s="4" t="str">
        <f>TEXT(5/C67,"0%")&amp;" (5)"</f>
        <v>50% (5)</v>
      </c>
      <c r="F67" s="4" t="str">
        <f>TEXT(5/C67,"0%")&amp;" (5)"</f>
        <v>50% (5)</v>
      </c>
    </row>
    <row r="68" spans="1:6" ht="15" customHeight="1" x14ac:dyDescent="0.25">
      <c r="B68" t="s">
        <v>67</v>
      </c>
      <c r="C68" s="4">
        <v>6</v>
      </c>
      <c r="D68" s="3">
        <v>0</v>
      </c>
      <c r="E68" s="4" t="str">
        <f>TEXT(1/C68,"0%")&amp;" (1)"</f>
        <v>17% (1)</v>
      </c>
      <c r="F68" s="4" t="str">
        <f>TEXT(5/C68,"0%")&amp;" (5)"</f>
        <v>83% (5)</v>
      </c>
    </row>
    <row r="69" spans="1:6" ht="15" customHeight="1" x14ac:dyDescent="0.25">
      <c r="C69" s="4"/>
      <c r="D69" s="4"/>
      <c r="E69" s="4"/>
      <c r="F69" s="4"/>
    </row>
    <row r="70" spans="1:6" ht="15" customHeight="1" x14ac:dyDescent="0.25">
      <c r="A70" s="19" t="s">
        <v>20</v>
      </c>
      <c r="B70" s="19"/>
      <c r="C70" s="20"/>
      <c r="D70" s="20"/>
      <c r="E70" s="20"/>
      <c r="F70" s="20"/>
    </row>
    <row r="71" spans="1:6" ht="15" customHeight="1" x14ac:dyDescent="0.25">
      <c r="A71" s="19"/>
      <c r="B71" s="19" t="s">
        <v>66</v>
      </c>
      <c r="C71" s="20">
        <v>10</v>
      </c>
      <c r="D71" s="21">
        <v>0</v>
      </c>
      <c r="E71" s="20" t="str">
        <f>TEXT(3/C71,"0%")&amp;" (3)"</f>
        <v>30% (3)</v>
      </c>
      <c r="F71" s="20" t="str">
        <f>TEXT(7/C71,"0%")&amp;" (7)"</f>
        <v>70% (7)</v>
      </c>
    </row>
    <row r="72" spans="1:6" ht="15" customHeight="1" x14ac:dyDescent="0.25">
      <c r="A72" s="19"/>
      <c r="B72" s="19" t="s">
        <v>67</v>
      </c>
      <c r="C72" s="20">
        <v>6</v>
      </c>
      <c r="D72" s="21">
        <v>0</v>
      </c>
      <c r="E72" s="20" t="str">
        <f>TEXT(1/C72,"0%")&amp;" (1)"</f>
        <v>17% (1)</v>
      </c>
      <c r="F72" s="20" t="str">
        <f>TEXT(5/C72,"0%")&amp;" (5)"</f>
        <v>83% (5)</v>
      </c>
    </row>
    <row r="73" spans="1:6" ht="15" customHeight="1" x14ac:dyDescent="0.25">
      <c r="A73" s="19"/>
      <c r="B73" s="19"/>
      <c r="C73" s="20"/>
      <c r="D73" s="20"/>
      <c r="E73" s="20"/>
      <c r="F73" s="20"/>
    </row>
    <row r="74" spans="1:6" ht="15" customHeight="1" x14ac:dyDescent="0.25">
      <c r="A74" t="s">
        <v>21</v>
      </c>
      <c r="C74" s="4"/>
      <c r="D74" s="4"/>
      <c r="E74" s="4"/>
      <c r="F74" s="4"/>
    </row>
    <row r="75" spans="1:6" ht="15" customHeight="1" x14ac:dyDescent="0.25">
      <c r="B75" t="s">
        <v>66</v>
      </c>
      <c r="C75" s="4">
        <v>10</v>
      </c>
      <c r="D75" s="3">
        <v>0</v>
      </c>
      <c r="E75" s="4" t="str">
        <f>TEXT(4/C75,"0%")&amp;" (4)"</f>
        <v>40% (4)</v>
      </c>
      <c r="F75" s="4" t="str">
        <f>TEXT(6/C75,"0%")&amp;" (6)"</f>
        <v>60% (6)</v>
      </c>
    </row>
    <row r="76" spans="1:6" ht="15" customHeight="1" x14ac:dyDescent="0.25">
      <c r="B76" t="s">
        <v>67</v>
      </c>
      <c r="C76" s="4">
        <v>6</v>
      </c>
      <c r="D76" s="3">
        <v>0</v>
      </c>
      <c r="E76" s="4" t="str">
        <f>TEXT(1/C76,"0%")&amp;" (1)"</f>
        <v>17% (1)</v>
      </c>
      <c r="F76" s="4" t="str">
        <f>TEXT(5/C76,"0%")&amp;" (5)"</f>
        <v>83% (5)</v>
      </c>
    </row>
    <row r="77" spans="1:6" ht="15" customHeight="1" x14ac:dyDescent="0.25">
      <c r="C77" s="4"/>
      <c r="D77" s="4"/>
      <c r="E77" s="4"/>
      <c r="F77" s="4"/>
    </row>
    <row r="78" spans="1:6" ht="15" customHeight="1" x14ac:dyDescent="0.25">
      <c r="A78" s="19" t="s">
        <v>22</v>
      </c>
      <c r="B78" s="19"/>
      <c r="C78" s="20"/>
      <c r="D78" s="20"/>
      <c r="E78" s="20"/>
      <c r="F78" s="20"/>
    </row>
    <row r="79" spans="1:6" ht="15" customHeight="1" x14ac:dyDescent="0.25">
      <c r="A79" s="19"/>
      <c r="B79" s="19" t="s">
        <v>66</v>
      </c>
      <c r="C79" s="20">
        <v>10</v>
      </c>
      <c r="D79" s="21">
        <v>0</v>
      </c>
      <c r="E79" s="20" t="str">
        <f>TEXT(3/C79,"0%")&amp;" (3)"</f>
        <v>30% (3)</v>
      </c>
      <c r="F79" s="20" t="str">
        <f>TEXT(7/C79,"0%")&amp;" (7)"</f>
        <v>70% (7)</v>
      </c>
    </row>
    <row r="80" spans="1:6" ht="15" customHeight="1" x14ac:dyDescent="0.25">
      <c r="A80" s="19"/>
      <c r="B80" s="19" t="s">
        <v>67</v>
      </c>
      <c r="C80" s="20">
        <v>6</v>
      </c>
      <c r="D80" s="21">
        <v>0</v>
      </c>
      <c r="E80" s="20" t="str">
        <f>TEXT(1/C80,"0%")&amp;" (1)"</f>
        <v>17% (1)</v>
      </c>
      <c r="F80" s="20" t="str">
        <f>TEXT(5/C80,"0%")&amp;" (5)"</f>
        <v>83% (5)</v>
      </c>
    </row>
    <row r="81" spans="1:6" ht="15" customHeight="1" x14ac:dyDescent="0.25">
      <c r="A81" s="19"/>
      <c r="B81" s="19"/>
      <c r="C81" s="20"/>
      <c r="D81" s="20"/>
      <c r="E81" s="20"/>
      <c r="F81" s="20"/>
    </row>
    <row r="82" spans="1:6" ht="15" customHeight="1" x14ac:dyDescent="0.25">
      <c r="A82" t="s">
        <v>23</v>
      </c>
      <c r="C82" s="4"/>
      <c r="D82" s="4"/>
      <c r="E82" s="4"/>
      <c r="F82" s="4"/>
    </row>
    <row r="83" spans="1:6" ht="15" customHeight="1" x14ac:dyDescent="0.25">
      <c r="B83" t="s">
        <v>66</v>
      </c>
      <c r="C83" s="4">
        <v>10</v>
      </c>
      <c r="D83" s="3">
        <v>0</v>
      </c>
      <c r="E83" s="4" t="str">
        <f>TEXT(6/C83,"0%")&amp;" (6)"</f>
        <v>60% (6)</v>
      </c>
      <c r="F83" s="4" t="str">
        <f>TEXT(4/C83,"0%")&amp;" (4)"</f>
        <v>40% (4)</v>
      </c>
    </row>
    <row r="84" spans="1:6" ht="15" customHeight="1" x14ac:dyDescent="0.25">
      <c r="B84" t="s">
        <v>67</v>
      </c>
      <c r="C84" s="4">
        <v>6</v>
      </c>
      <c r="D84" s="3">
        <v>0</v>
      </c>
      <c r="E84" s="4" t="str">
        <f>TEXT(3/C84,"0%")&amp;" (3)"</f>
        <v>50% (3)</v>
      </c>
      <c r="F84" s="4" t="str">
        <f>TEXT(3/C84,"0%")&amp;" (3)"</f>
        <v>50% (3)</v>
      </c>
    </row>
    <row r="85" spans="1:6" ht="15" customHeight="1" x14ac:dyDescent="0.25">
      <c r="C85" s="4"/>
      <c r="D85" s="4"/>
      <c r="E85" s="4"/>
      <c r="F85" s="4"/>
    </row>
    <row r="86" spans="1:6" ht="15" customHeight="1" x14ac:dyDescent="0.25">
      <c r="A86" s="19" t="s">
        <v>24</v>
      </c>
      <c r="B86" s="19"/>
      <c r="C86" s="20"/>
      <c r="D86" s="20"/>
      <c r="E86" s="20"/>
      <c r="F86" s="20"/>
    </row>
    <row r="87" spans="1:6" ht="15" customHeight="1" x14ac:dyDescent="0.25">
      <c r="A87" s="19"/>
      <c r="B87" s="19" t="s">
        <v>66</v>
      </c>
      <c r="C87" s="20">
        <v>10</v>
      </c>
      <c r="D87" s="21">
        <v>0</v>
      </c>
      <c r="E87" s="20" t="str">
        <f>TEXT(6/C87,"0%")&amp;" (6)"</f>
        <v>60% (6)</v>
      </c>
      <c r="F87" s="20" t="str">
        <f>TEXT(4/C87,"0%")&amp;" (4)"</f>
        <v>40% (4)</v>
      </c>
    </row>
    <row r="88" spans="1:6" ht="15" customHeight="1" x14ac:dyDescent="0.25">
      <c r="A88" s="19"/>
      <c r="B88" s="19" t="s">
        <v>67</v>
      </c>
      <c r="C88" s="20">
        <v>6</v>
      </c>
      <c r="D88" s="21">
        <v>0</v>
      </c>
      <c r="E88" s="20" t="str">
        <f>TEXT(2/C88,"0%")&amp;" (2)"</f>
        <v>33% (2)</v>
      </c>
      <c r="F88" s="20" t="str">
        <f>TEXT(4/C88,"0%")&amp;" (4)"</f>
        <v>67% (4)</v>
      </c>
    </row>
    <row r="89" spans="1:6" ht="15" customHeight="1" x14ac:dyDescent="0.25">
      <c r="A89" s="19"/>
      <c r="B89" s="19"/>
      <c r="C89" s="20"/>
      <c r="D89" s="20"/>
      <c r="E89" s="20"/>
      <c r="F89" s="20"/>
    </row>
    <row r="90" spans="1:6" ht="15" customHeight="1" x14ac:dyDescent="0.25">
      <c r="A90" t="s">
        <v>25</v>
      </c>
      <c r="C90" s="4"/>
      <c r="D90" s="4"/>
      <c r="E90" s="4"/>
      <c r="F90" s="4"/>
    </row>
    <row r="91" spans="1:6" ht="15" customHeight="1" x14ac:dyDescent="0.25">
      <c r="B91" t="s">
        <v>66</v>
      </c>
      <c r="C91" s="4">
        <v>10</v>
      </c>
      <c r="D91" s="3">
        <v>0</v>
      </c>
      <c r="E91" s="4" t="str">
        <f>TEXT(6/C91,"0%")&amp;" (6)"</f>
        <v>60% (6)</v>
      </c>
      <c r="F91" s="4" t="str">
        <f>TEXT(4/C91,"0%")&amp;" (4)"</f>
        <v>40% (4)</v>
      </c>
    </row>
    <row r="92" spans="1:6" ht="15" customHeight="1" x14ac:dyDescent="0.25">
      <c r="B92" t="s">
        <v>67</v>
      </c>
      <c r="C92" s="4">
        <v>6</v>
      </c>
      <c r="D92" s="3">
        <v>0</v>
      </c>
      <c r="E92" s="4" t="str">
        <f>TEXT(4/C92,"0%")&amp;" (4)"</f>
        <v>67% (4)</v>
      </c>
      <c r="F92" s="4" t="str">
        <f>TEXT(2/C92,"0%")&amp;" (2)"</f>
        <v>33% (2)</v>
      </c>
    </row>
    <row r="93" spans="1:6" ht="15" customHeight="1" x14ac:dyDescent="0.25">
      <c r="C93" s="4"/>
      <c r="D93" s="4"/>
      <c r="E93" s="4"/>
      <c r="F93" s="4"/>
    </row>
    <row r="94" spans="1:6" ht="15" customHeight="1" x14ac:dyDescent="0.25">
      <c r="A94" s="19" t="s">
        <v>26</v>
      </c>
      <c r="B94" s="19"/>
      <c r="C94" s="20"/>
      <c r="D94" s="20"/>
      <c r="E94" s="20"/>
      <c r="F94" s="20"/>
    </row>
    <row r="95" spans="1:6" ht="15" customHeight="1" x14ac:dyDescent="0.25">
      <c r="A95" s="19"/>
      <c r="B95" s="19" t="s">
        <v>66</v>
      </c>
      <c r="C95" s="20">
        <v>10</v>
      </c>
      <c r="D95" s="21">
        <v>0</v>
      </c>
      <c r="E95" s="20" t="str">
        <f>TEXT(4/C95,"0%")&amp;" (4)"</f>
        <v>40% (4)</v>
      </c>
      <c r="F95" s="20" t="str">
        <f>TEXT(6/C95,"0%")&amp;" (6)"</f>
        <v>60% (6)</v>
      </c>
    </row>
    <row r="96" spans="1:6" ht="15" customHeight="1" x14ac:dyDescent="0.25">
      <c r="A96" s="19"/>
      <c r="B96" s="19" t="s">
        <v>67</v>
      </c>
      <c r="C96" s="20">
        <v>6</v>
      </c>
      <c r="D96" s="21">
        <v>0</v>
      </c>
      <c r="E96" s="20" t="str">
        <f>TEXT(1/C96,"0%")&amp;" (1)"</f>
        <v>17% (1)</v>
      </c>
      <c r="F96" s="20" t="str">
        <f>TEXT(5/C96,"0%")&amp;" (5)"</f>
        <v>83% (5)</v>
      </c>
    </row>
    <row r="97" spans="1:6" ht="15" customHeight="1" x14ac:dyDescent="0.25">
      <c r="A97" s="19"/>
      <c r="B97" s="19"/>
      <c r="C97" s="20"/>
      <c r="D97" s="20"/>
      <c r="E97" s="20"/>
      <c r="F97" s="20"/>
    </row>
    <row r="98" spans="1:6" ht="15" customHeight="1" x14ac:dyDescent="0.25">
      <c r="A98" t="s">
        <v>27</v>
      </c>
      <c r="C98" s="4"/>
      <c r="D98" s="4"/>
      <c r="E98" s="4"/>
      <c r="F98" s="4"/>
    </row>
    <row r="99" spans="1:6" ht="15" customHeight="1" x14ac:dyDescent="0.25">
      <c r="B99" t="s">
        <v>66</v>
      </c>
      <c r="C99" s="4">
        <v>10</v>
      </c>
      <c r="D99" s="3">
        <v>0</v>
      </c>
      <c r="E99" s="4" t="str">
        <f>TEXT(3/C99,"0%")&amp;" (3)"</f>
        <v>30% (3)</v>
      </c>
      <c r="F99" s="4" t="str">
        <f>TEXT(7/C99,"0%")&amp;" (7)"</f>
        <v>70% (7)</v>
      </c>
    </row>
    <row r="100" spans="1:6" ht="15" customHeight="1" x14ac:dyDescent="0.25">
      <c r="B100" t="s">
        <v>67</v>
      </c>
      <c r="C100" s="4">
        <v>6</v>
      </c>
      <c r="D100" s="3">
        <v>0</v>
      </c>
      <c r="E100" s="4" t="str">
        <f>TEXT(1/C100,"0%")&amp;" (1)"</f>
        <v>17% (1)</v>
      </c>
      <c r="F100" s="4" t="str">
        <f>TEXT(5/C100,"0%")&amp;" (5)"</f>
        <v>83% (5)</v>
      </c>
    </row>
    <row r="101" spans="1:6" ht="15" customHeight="1" x14ac:dyDescent="0.25">
      <c r="C101" s="4"/>
      <c r="D101" s="4"/>
      <c r="E101" s="4"/>
      <c r="F101" s="4"/>
    </row>
    <row r="102" spans="1:6" ht="15" customHeight="1" x14ac:dyDescent="0.25">
      <c r="A102" s="19" t="s">
        <v>56</v>
      </c>
      <c r="B102" s="19"/>
      <c r="C102" s="20"/>
      <c r="D102" s="20"/>
      <c r="E102" s="20"/>
      <c r="F102" s="20"/>
    </row>
    <row r="103" spans="1:6" ht="15" customHeight="1" x14ac:dyDescent="0.25">
      <c r="A103" s="19"/>
      <c r="B103" s="19" t="s">
        <v>66</v>
      </c>
      <c r="C103" s="20">
        <v>10</v>
      </c>
      <c r="D103" s="21">
        <v>0</v>
      </c>
      <c r="E103" s="20" t="str">
        <f>TEXT(7/C103,"0%")&amp;" (7)"</f>
        <v>70% (7)</v>
      </c>
      <c r="F103" s="20" t="str">
        <f>TEXT(3/C103,"0%")&amp;" (3)"</f>
        <v>30% (3)</v>
      </c>
    </row>
    <row r="104" spans="1:6" ht="15" customHeight="1" x14ac:dyDescent="0.25">
      <c r="A104" s="19"/>
      <c r="B104" s="19" t="s">
        <v>67</v>
      </c>
      <c r="C104" s="20">
        <v>6</v>
      </c>
      <c r="D104" s="21">
        <v>0</v>
      </c>
      <c r="E104" s="20" t="str">
        <f>TEXT(1/C104,"0%")&amp;" (1)"</f>
        <v>17% (1)</v>
      </c>
      <c r="F104" s="20" t="str">
        <f>TEXT(5/C104,"0%")&amp;" (5)"</f>
        <v>83% (5)</v>
      </c>
    </row>
    <row r="105" spans="1:6" ht="15" customHeight="1" x14ac:dyDescent="0.25">
      <c r="A105" s="19"/>
      <c r="B105" s="19"/>
      <c r="C105" s="20"/>
      <c r="D105" s="20"/>
      <c r="E105" s="20"/>
      <c r="F105" s="20"/>
    </row>
    <row r="106" spans="1:6" ht="15" customHeight="1" x14ac:dyDescent="0.25">
      <c r="A106" t="s">
        <v>28</v>
      </c>
      <c r="C106" s="4"/>
      <c r="D106" s="4"/>
      <c r="E106" s="4"/>
      <c r="F106" s="4"/>
    </row>
    <row r="107" spans="1:6" ht="15" customHeight="1" x14ac:dyDescent="0.25">
      <c r="B107" t="s">
        <v>66</v>
      </c>
      <c r="C107" s="4">
        <v>10</v>
      </c>
      <c r="D107" s="3">
        <v>0</v>
      </c>
      <c r="E107" s="4" t="str">
        <f>TEXT(6/C107,"0%")&amp;" (6)"</f>
        <v>60% (6)</v>
      </c>
      <c r="F107" s="4" t="str">
        <f>TEXT(4/C107,"0%")&amp;" (4)"</f>
        <v>40% (4)</v>
      </c>
    </row>
    <row r="108" spans="1:6" ht="15" customHeight="1" x14ac:dyDescent="0.25">
      <c r="B108" t="s">
        <v>67</v>
      </c>
      <c r="C108" s="4">
        <v>6</v>
      </c>
      <c r="D108" s="3">
        <v>0</v>
      </c>
      <c r="E108" s="4" t="str">
        <f>TEXT(1/C108,"0%")&amp;" (1)"</f>
        <v>17% (1)</v>
      </c>
      <c r="F108" s="4" t="str">
        <f>TEXT(5/C108,"0%")&amp;" (5)"</f>
        <v>83% (5)</v>
      </c>
    </row>
    <row r="109" spans="1:6" ht="15" customHeight="1" x14ac:dyDescent="0.25">
      <c r="C109" s="4"/>
      <c r="D109" s="4"/>
      <c r="E109" s="4"/>
      <c r="F109" s="4"/>
    </row>
    <row r="110" spans="1:6" ht="15" customHeight="1" x14ac:dyDescent="0.25">
      <c r="A110" s="19" t="s">
        <v>29</v>
      </c>
      <c r="B110" s="19"/>
      <c r="C110" s="20"/>
      <c r="D110" s="20"/>
      <c r="E110" s="20"/>
      <c r="F110" s="20"/>
    </row>
    <row r="111" spans="1:6" ht="15" customHeight="1" x14ac:dyDescent="0.25">
      <c r="A111" s="19"/>
      <c r="B111" s="19" t="s">
        <v>66</v>
      </c>
      <c r="C111" s="20">
        <v>10</v>
      </c>
      <c r="D111" s="21">
        <v>0</v>
      </c>
      <c r="E111" s="20" t="str">
        <f>TEXT(6/C111,"0%")&amp;" (6)"</f>
        <v>60% (6)</v>
      </c>
      <c r="F111" s="20" t="str">
        <f>TEXT(4/C111,"0%")&amp;" (4)"</f>
        <v>40% (4)</v>
      </c>
    </row>
    <row r="112" spans="1:6" ht="15" customHeight="1" x14ac:dyDescent="0.25">
      <c r="A112" s="19"/>
      <c r="B112" s="19" t="s">
        <v>67</v>
      </c>
      <c r="C112" s="20">
        <v>6</v>
      </c>
      <c r="D112" s="21">
        <v>0</v>
      </c>
      <c r="E112" s="20" t="str">
        <f>TEXT(2/C112,"0%")&amp;" (2)"</f>
        <v>33% (2)</v>
      </c>
      <c r="F112" s="20" t="str">
        <f>TEXT(4/C112,"0%")&amp;" (4)"</f>
        <v>67% (4)</v>
      </c>
    </row>
    <row r="113" spans="1:6" ht="15" customHeight="1" x14ac:dyDescent="0.25">
      <c r="A113" s="19"/>
      <c r="B113" s="19"/>
      <c r="C113" s="20"/>
      <c r="D113" s="20"/>
      <c r="E113" s="20"/>
      <c r="F113" s="20"/>
    </row>
    <row r="114" spans="1:6" ht="15" customHeight="1" x14ac:dyDescent="0.25">
      <c r="A114" t="s">
        <v>30</v>
      </c>
      <c r="C114" s="4"/>
      <c r="D114" s="4"/>
      <c r="E114" s="4"/>
      <c r="F114" s="4"/>
    </row>
    <row r="115" spans="1:6" ht="15" customHeight="1" x14ac:dyDescent="0.25">
      <c r="B115" t="s">
        <v>66</v>
      </c>
      <c r="C115" s="4">
        <v>10</v>
      </c>
      <c r="D115" s="3">
        <v>0</v>
      </c>
      <c r="E115" s="4" t="str">
        <f>TEXT(4/C115,"0%")&amp;" (4)"</f>
        <v>40% (4)</v>
      </c>
      <c r="F115" s="4" t="str">
        <f>TEXT(6/C115,"0%")&amp;" (6)"</f>
        <v>60% (6)</v>
      </c>
    </row>
    <row r="116" spans="1:6" ht="15" customHeight="1" x14ac:dyDescent="0.25">
      <c r="B116" t="s">
        <v>67</v>
      </c>
      <c r="C116" s="4">
        <v>6</v>
      </c>
      <c r="D116" s="3">
        <v>0</v>
      </c>
      <c r="E116" s="4" t="str">
        <f>TEXT(2/C116,"0%")&amp;" (2)"</f>
        <v>33% (2)</v>
      </c>
      <c r="F116" s="4" t="str">
        <f>TEXT(4/C116,"0%")&amp;" (4)"</f>
        <v>67% (4)</v>
      </c>
    </row>
    <row r="117" spans="1:6" ht="15" customHeight="1" x14ac:dyDescent="0.25">
      <c r="C117" s="4"/>
      <c r="D117" s="4"/>
      <c r="E117" s="4"/>
      <c r="F117" s="4"/>
    </row>
    <row r="118" spans="1:6" ht="15" customHeight="1" x14ac:dyDescent="0.25">
      <c r="A118" s="19" t="s">
        <v>31</v>
      </c>
      <c r="B118" s="19"/>
      <c r="C118" s="20"/>
      <c r="D118" s="20"/>
      <c r="E118" s="20"/>
      <c r="F118" s="20"/>
    </row>
    <row r="119" spans="1:6" ht="15" customHeight="1" x14ac:dyDescent="0.25">
      <c r="A119" s="19"/>
      <c r="B119" s="19" t="s">
        <v>66</v>
      </c>
      <c r="C119" s="20">
        <v>10</v>
      </c>
      <c r="D119" s="21">
        <v>0</v>
      </c>
      <c r="E119" s="20" t="str">
        <f>TEXT(6/C119,"0%")&amp;" (6)"</f>
        <v>60% (6)</v>
      </c>
      <c r="F119" s="20" t="str">
        <f>TEXT(4/C119,"0%")&amp;" (4)"</f>
        <v>40% (4)</v>
      </c>
    </row>
    <row r="120" spans="1:6" ht="15" customHeight="1" x14ac:dyDescent="0.25">
      <c r="A120" s="19"/>
      <c r="B120" s="19" t="s">
        <v>67</v>
      </c>
      <c r="C120" s="20">
        <v>6</v>
      </c>
      <c r="D120" s="21">
        <v>0</v>
      </c>
      <c r="E120" s="20" t="str">
        <f>TEXT(1/C120,"0%")&amp;" (1)"</f>
        <v>17% (1)</v>
      </c>
      <c r="F120" s="20" t="str">
        <f>TEXT(5/C120,"0%")&amp;" (5)"</f>
        <v>83% (5)</v>
      </c>
    </row>
    <row r="121" spans="1:6" ht="15" customHeight="1" x14ac:dyDescent="0.25">
      <c r="A121" s="19"/>
      <c r="B121" s="19"/>
      <c r="C121" s="20"/>
      <c r="D121" s="20"/>
      <c r="E121" s="20"/>
      <c r="F121" s="20"/>
    </row>
    <row r="122" spans="1:6" ht="15" customHeight="1" x14ac:dyDescent="0.25">
      <c r="A122" t="s">
        <v>32</v>
      </c>
      <c r="C122" s="4"/>
      <c r="D122" s="4"/>
      <c r="E122" s="4"/>
      <c r="F122" s="4"/>
    </row>
    <row r="123" spans="1:6" ht="15" customHeight="1" x14ac:dyDescent="0.25">
      <c r="B123" t="s">
        <v>66</v>
      </c>
      <c r="C123" s="4">
        <v>10</v>
      </c>
      <c r="D123" s="3">
        <v>0</v>
      </c>
      <c r="E123" s="4" t="str">
        <f>TEXT(6/C123,"0%")&amp;" (6)"</f>
        <v>60% (6)</v>
      </c>
      <c r="F123" s="4" t="str">
        <f>TEXT(4/C123,"0%")&amp;" (4)"</f>
        <v>40% (4)</v>
      </c>
    </row>
    <row r="124" spans="1:6" ht="15" customHeight="1" x14ac:dyDescent="0.25">
      <c r="B124" t="s">
        <v>67</v>
      </c>
      <c r="C124" s="4">
        <v>6</v>
      </c>
      <c r="D124" s="3">
        <v>0</v>
      </c>
      <c r="E124" s="4" t="str">
        <f>TEXT(1/C124,"0%")&amp;" (1)"</f>
        <v>17% (1)</v>
      </c>
      <c r="F124" s="4" t="str">
        <f>TEXT(5/C124,"0%")&amp;" (5)"</f>
        <v>83% (5)</v>
      </c>
    </row>
    <row r="125" spans="1:6" ht="15" customHeight="1" x14ac:dyDescent="0.25">
      <c r="C125" s="4"/>
      <c r="D125" s="4"/>
      <c r="E125" s="4"/>
      <c r="F125" s="4"/>
    </row>
    <row r="126" spans="1:6" ht="15" customHeight="1" x14ac:dyDescent="0.25">
      <c r="A126" s="19" t="s">
        <v>33</v>
      </c>
      <c r="B126" s="19"/>
      <c r="C126" s="20"/>
      <c r="D126" s="20"/>
      <c r="E126" s="20"/>
      <c r="F126" s="20"/>
    </row>
    <row r="127" spans="1:6" ht="15" customHeight="1" x14ac:dyDescent="0.25">
      <c r="A127" s="19"/>
      <c r="B127" s="19" t="s">
        <v>66</v>
      </c>
      <c r="C127" s="20">
        <v>10</v>
      </c>
      <c r="D127" s="21">
        <v>0</v>
      </c>
      <c r="E127" s="20" t="str">
        <f>TEXT(8/C127,"0%")&amp;" (8)"</f>
        <v>80% (8)</v>
      </c>
      <c r="F127" s="20" t="str">
        <f>TEXT(2/C127,"0%")&amp;" (2)"</f>
        <v>20% (2)</v>
      </c>
    </row>
    <row r="128" spans="1:6" ht="15" customHeight="1" x14ac:dyDescent="0.25">
      <c r="A128" s="19"/>
      <c r="B128" s="19" t="s">
        <v>67</v>
      </c>
      <c r="C128" s="20">
        <v>6</v>
      </c>
      <c r="D128" s="21">
        <v>0</v>
      </c>
      <c r="E128" s="20" t="str">
        <f>TEXT(2/C128,"0%")&amp;" (2)"</f>
        <v>33% (2)</v>
      </c>
      <c r="F128" s="20" t="str">
        <f>TEXT(4/C128,"0%")&amp;" (4)"</f>
        <v>67% (4)</v>
      </c>
    </row>
    <row r="129" spans="1:6" ht="15" customHeight="1" x14ac:dyDescent="0.25">
      <c r="A129" s="19"/>
      <c r="B129" s="19"/>
      <c r="C129" s="20"/>
      <c r="D129" s="20"/>
      <c r="E129" s="20"/>
      <c r="F129" s="20"/>
    </row>
    <row r="130" spans="1:6" ht="15" customHeight="1" x14ac:dyDescent="0.25">
      <c r="A130" t="s">
        <v>34</v>
      </c>
      <c r="C130" s="4"/>
      <c r="D130" s="4"/>
      <c r="E130" s="4"/>
      <c r="F130" s="4"/>
    </row>
    <row r="131" spans="1:6" ht="15" customHeight="1" x14ac:dyDescent="0.25">
      <c r="B131" t="s">
        <v>66</v>
      </c>
      <c r="C131" s="4">
        <v>10</v>
      </c>
      <c r="D131" s="3">
        <v>0</v>
      </c>
      <c r="E131" s="4" t="str">
        <f>TEXT(5/C131,"0%")&amp;" (5)"</f>
        <v>50% (5)</v>
      </c>
      <c r="F131" s="4" t="str">
        <f>TEXT(5/C131,"0%")&amp;" (5)"</f>
        <v>50% (5)</v>
      </c>
    </row>
    <row r="132" spans="1:6" ht="15" customHeight="1" x14ac:dyDescent="0.25">
      <c r="B132" t="s">
        <v>67</v>
      </c>
      <c r="C132" s="4">
        <v>6</v>
      </c>
      <c r="D132" s="3">
        <v>0</v>
      </c>
      <c r="E132" s="4" t="str">
        <f>TEXT(2/C132,"0%")&amp;" (2)"</f>
        <v>33% (2)</v>
      </c>
      <c r="F132" s="4" t="str">
        <f>TEXT(4/C132,"0%")&amp;" (4)"</f>
        <v>67% (4)</v>
      </c>
    </row>
    <row r="133" spans="1:6" ht="15" customHeight="1" x14ac:dyDescent="0.25">
      <c r="C133" s="4"/>
      <c r="D133" s="4"/>
      <c r="E133" s="4"/>
      <c r="F133" s="4"/>
    </row>
    <row r="134" spans="1:6" ht="15" customHeight="1" x14ac:dyDescent="0.25">
      <c r="A134" s="19" t="s">
        <v>35</v>
      </c>
      <c r="B134" s="19"/>
      <c r="C134" s="20"/>
      <c r="D134" s="20"/>
      <c r="E134" s="20"/>
      <c r="F134" s="20"/>
    </row>
    <row r="135" spans="1:6" ht="15" customHeight="1" x14ac:dyDescent="0.25">
      <c r="A135" s="19"/>
      <c r="B135" s="19" t="s">
        <v>66</v>
      </c>
      <c r="C135" s="20">
        <v>10</v>
      </c>
      <c r="D135" s="21">
        <v>0</v>
      </c>
      <c r="E135" s="20" t="str">
        <f>TEXT(3/C135,"0%")&amp;" (3)"</f>
        <v>30% (3)</v>
      </c>
      <c r="F135" s="20" t="str">
        <f>TEXT(7/C135,"0%")&amp;" (7)"</f>
        <v>70% (7)</v>
      </c>
    </row>
    <row r="136" spans="1:6" ht="15" customHeight="1" x14ac:dyDescent="0.25">
      <c r="A136" s="19"/>
      <c r="B136" s="19" t="s">
        <v>67</v>
      </c>
      <c r="C136" s="20">
        <v>6</v>
      </c>
      <c r="D136" s="21">
        <v>0</v>
      </c>
      <c r="E136" s="20" t="str">
        <f>TEXT(1/C136,"0%")&amp;" (1)"</f>
        <v>17% (1)</v>
      </c>
      <c r="F136" s="20" t="str">
        <f>TEXT(5/C136,"0%")&amp;" (5)"</f>
        <v>83% (5)</v>
      </c>
    </row>
    <row r="137" spans="1:6" ht="15" customHeight="1" x14ac:dyDescent="0.25">
      <c r="A137" s="19"/>
      <c r="B137" s="19"/>
      <c r="C137" s="20"/>
      <c r="D137" s="20"/>
      <c r="E137" s="20"/>
      <c r="F137" s="20"/>
    </row>
    <row r="138" spans="1:6" ht="15" customHeight="1" x14ac:dyDescent="0.25">
      <c r="A138" t="s">
        <v>36</v>
      </c>
      <c r="C138" s="4"/>
      <c r="D138" s="4"/>
      <c r="E138" s="4"/>
      <c r="F138" s="4"/>
    </row>
    <row r="139" spans="1:6" ht="15" customHeight="1" x14ac:dyDescent="0.25">
      <c r="B139" t="s">
        <v>66</v>
      </c>
      <c r="C139" s="4">
        <v>10</v>
      </c>
      <c r="D139" s="3">
        <v>0</v>
      </c>
      <c r="E139" s="4" t="str">
        <f>TEXT(5/C139,"0%")&amp;" (5)"</f>
        <v>50% (5)</v>
      </c>
      <c r="F139" s="4" t="str">
        <f>TEXT(5/C139,"0%")&amp;" (5)"</f>
        <v>50% (5)</v>
      </c>
    </row>
    <row r="140" spans="1:6" ht="15" customHeight="1" x14ac:dyDescent="0.25">
      <c r="B140" t="s">
        <v>67</v>
      </c>
      <c r="C140" s="4">
        <v>6</v>
      </c>
      <c r="D140" s="3">
        <v>0</v>
      </c>
      <c r="E140" s="4" t="str">
        <f>TEXT(2/C140,"0%")&amp;" (2)"</f>
        <v>33% (2)</v>
      </c>
      <c r="F140" s="4" t="str">
        <f>TEXT(4/C140,"0%")&amp;" (4)"</f>
        <v>67% (4)</v>
      </c>
    </row>
    <row r="141" spans="1:6" ht="15" customHeight="1" x14ac:dyDescent="0.25">
      <c r="C141" s="4"/>
      <c r="D141" s="4"/>
      <c r="E141" s="4"/>
      <c r="F141" s="4"/>
    </row>
    <row r="142" spans="1:6" ht="15" customHeight="1" x14ac:dyDescent="0.25">
      <c r="A142" s="19" t="s">
        <v>37</v>
      </c>
      <c r="B142" s="19"/>
      <c r="C142" s="20"/>
      <c r="D142" s="20"/>
      <c r="E142" s="20"/>
      <c r="F142" s="20"/>
    </row>
    <row r="143" spans="1:6" ht="15" customHeight="1" x14ac:dyDescent="0.25">
      <c r="A143" s="19"/>
      <c r="B143" s="19" t="s">
        <v>66</v>
      </c>
      <c r="C143" s="20">
        <v>10</v>
      </c>
      <c r="D143" s="21">
        <v>0</v>
      </c>
      <c r="E143" s="20" t="str">
        <f>TEXT(5/C143,"0%")&amp;" (5)"</f>
        <v>50% (5)</v>
      </c>
      <c r="F143" s="20" t="str">
        <f>TEXT(5/C143,"0%")&amp;" (5)"</f>
        <v>50% (5)</v>
      </c>
    </row>
    <row r="144" spans="1:6" ht="15" customHeight="1" x14ac:dyDescent="0.25">
      <c r="A144" s="19"/>
      <c r="B144" s="19" t="s">
        <v>67</v>
      </c>
      <c r="C144" s="20">
        <v>6</v>
      </c>
      <c r="D144" s="21">
        <v>0</v>
      </c>
      <c r="E144" s="20" t="str">
        <f>TEXT(2/C144,"0%")&amp;" (2)"</f>
        <v>33% (2)</v>
      </c>
      <c r="F144" s="20" t="str">
        <f>TEXT(4/C144,"0%")&amp;" (4)"</f>
        <v>67% (4)</v>
      </c>
    </row>
    <row r="145" spans="1:6" ht="15" customHeight="1" x14ac:dyDescent="0.25">
      <c r="A145" s="19"/>
      <c r="B145" s="19"/>
      <c r="C145" s="20"/>
      <c r="D145" s="20"/>
      <c r="E145" s="20"/>
      <c r="F145" s="20"/>
    </row>
    <row r="146" spans="1:6" ht="15" customHeight="1" x14ac:dyDescent="0.25">
      <c r="A146" t="s">
        <v>38</v>
      </c>
      <c r="C146" s="4"/>
      <c r="D146" s="4"/>
      <c r="E146" s="4"/>
      <c r="F146" s="4"/>
    </row>
    <row r="147" spans="1:6" ht="15" customHeight="1" x14ac:dyDescent="0.25">
      <c r="B147" t="s">
        <v>66</v>
      </c>
      <c r="C147" s="4">
        <v>10</v>
      </c>
      <c r="D147" s="3">
        <v>0</v>
      </c>
      <c r="E147" s="4" t="str">
        <f>TEXT(2/C147,"0%")&amp;" (2)"</f>
        <v>20% (2)</v>
      </c>
      <c r="F147" s="4" t="str">
        <f>TEXT(8/C147,"0%")&amp;" (8)"</f>
        <v>80% (8)</v>
      </c>
    </row>
    <row r="148" spans="1:6" ht="15" customHeight="1" x14ac:dyDescent="0.25">
      <c r="B148" t="s">
        <v>67</v>
      </c>
      <c r="C148" s="4">
        <v>6</v>
      </c>
      <c r="D148" s="3">
        <v>0</v>
      </c>
      <c r="E148" s="4" t="str">
        <f>TEXT(1/C148,"0%")&amp;" (1)"</f>
        <v>17% (1)</v>
      </c>
      <c r="F148" s="4" t="str">
        <f>TEXT(5/C148,"0%")&amp;" (5)"</f>
        <v>83% (5)</v>
      </c>
    </row>
    <row r="149" spans="1:6" ht="15" customHeight="1" x14ac:dyDescent="0.25">
      <c r="C149" s="4"/>
      <c r="D149" s="4"/>
      <c r="E149" s="4"/>
      <c r="F149" s="4"/>
    </row>
    <row r="150" spans="1:6" ht="15" customHeight="1" x14ac:dyDescent="0.25">
      <c r="A150" s="19" t="s">
        <v>39</v>
      </c>
      <c r="B150" s="19"/>
      <c r="C150" s="20"/>
      <c r="D150" s="20"/>
      <c r="E150" s="20"/>
      <c r="F150" s="20"/>
    </row>
    <row r="151" spans="1:6" ht="15" customHeight="1" x14ac:dyDescent="0.25">
      <c r="A151" s="19"/>
      <c r="B151" s="19" t="s">
        <v>66</v>
      </c>
      <c r="C151" s="20">
        <v>10</v>
      </c>
      <c r="D151" s="21">
        <v>0</v>
      </c>
      <c r="E151" s="20" t="str">
        <f>TEXT(6/C151,"0%")&amp;" (6)"</f>
        <v>60% (6)</v>
      </c>
      <c r="F151" s="20" t="str">
        <f>TEXT(4/C151,"0%")&amp;" (4)"</f>
        <v>40% (4)</v>
      </c>
    </row>
    <row r="152" spans="1:6" ht="15" customHeight="1" x14ac:dyDescent="0.25">
      <c r="A152" s="19"/>
      <c r="B152" s="19" t="s">
        <v>67</v>
      </c>
      <c r="C152" s="20">
        <v>6</v>
      </c>
      <c r="D152" s="21">
        <v>0</v>
      </c>
      <c r="E152" s="20" t="str">
        <f>TEXT(1/C152,"0%")&amp;" (1)"</f>
        <v>17% (1)</v>
      </c>
      <c r="F152" s="20" t="str">
        <f>TEXT(5/C152,"0%")&amp;" (5)"</f>
        <v>83% (5)</v>
      </c>
    </row>
    <row r="153" spans="1:6" ht="15" customHeight="1" x14ac:dyDescent="0.25">
      <c r="A153" s="19"/>
      <c r="B153" s="19"/>
      <c r="C153" s="20"/>
      <c r="D153" s="20"/>
      <c r="E153" s="20"/>
      <c r="F153" s="20"/>
    </row>
    <row r="154" spans="1:6" ht="15" customHeight="1" x14ac:dyDescent="0.25">
      <c r="A154" s="22"/>
      <c r="B154" s="22"/>
      <c r="C154" s="23"/>
      <c r="D154" s="23"/>
      <c r="E154" s="23"/>
      <c r="F154" s="23"/>
    </row>
    <row r="155" spans="1:6" ht="18.75" customHeight="1" x14ac:dyDescent="0.3">
      <c r="A155" s="24" t="s">
        <v>61</v>
      </c>
      <c r="B155" s="25"/>
      <c r="C155" s="26"/>
      <c r="D155" s="26"/>
      <c r="E155" s="26"/>
      <c r="F155" s="26"/>
    </row>
    <row r="156" spans="1:6" ht="15" customHeight="1" x14ac:dyDescent="0.25">
      <c r="A156" s="27" t="s">
        <v>62</v>
      </c>
      <c r="B156" s="27"/>
      <c r="C156" s="28"/>
      <c r="D156" s="28"/>
      <c r="E156" s="28"/>
      <c r="F156" s="28"/>
    </row>
    <row r="157" spans="1:6" ht="15" customHeight="1" x14ac:dyDescent="0.25">
      <c r="A157" s="27"/>
      <c r="B157" s="27" t="s">
        <v>66</v>
      </c>
      <c r="C157" s="28">
        <v>10</v>
      </c>
      <c r="D157" s="29">
        <v>0</v>
      </c>
      <c r="E157" s="28" t="str">
        <f>TEXT(4/C157,"0%")&amp;" (4)"</f>
        <v>40% (4)</v>
      </c>
      <c r="F157" s="28" t="str">
        <f>TEXT(6/C157,"0%")&amp;" (6)"</f>
        <v>60% (6)</v>
      </c>
    </row>
    <row r="158" spans="1:6" ht="15" customHeight="1" x14ac:dyDescent="0.25">
      <c r="A158" s="27"/>
      <c r="B158" s="27" t="s">
        <v>67</v>
      </c>
      <c r="C158" s="28">
        <v>6</v>
      </c>
      <c r="D158" s="29">
        <v>0</v>
      </c>
      <c r="E158" s="28" t="str">
        <f>TEXT(1/C158,"0%")&amp;" (1)"</f>
        <v>17% (1)</v>
      </c>
      <c r="F158" s="28" t="str">
        <f>TEXT(5/C158,"0%")&amp;" (5)"</f>
        <v>83% (5)</v>
      </c>
    </row>
    <row r="159" spans="1:6" ht="15" customHeight="1" x14ac:dyDescent="0.25">
      <c r="A159" s="27"/>
      <c r="B159" s="27"/>
      <c r="C159" s="28"/>
      <c r="D159" s="28"/>
      <c r="E159" s="28"/>
      <c r="F159" s="28"/>
    </row>
    <row r="160" spans="1:6" ht="15" customHeight="1" x14ac:dyDescent="0.25">
      <c r="A160" t="s">
        <v>40</v>
      </c>
      <c r="C160" s="4"/>
      <c r="D160" s="4"/>
      <c r="E160" s="4"/>
      <c r="F160" s="4"/>
    </row>
    <row r="161" spans="1:6" ht="15" customHeight="1" x14ac:dyDescent="0.25">
      <c r="B161" t="s">
        <v>66</v>
      </c>
      <c r="C161" s="4">
        <v>10</v>
      </c>
      <c r="D161" s="3">
        <v>0</v>
      </c>
      <c r="E161" s="4" t="str">
        <f>TEXT(4/C161,"0%")&amp;" (4)"</f>
        <v>40% (4)</v>
      </c>
      <c r="F161" s="4" t="str">
        <f>TEXT(6/C161,"0%")&amp;" (6)"</f>
        <v>60% (6)</v>
      </c>
    </row>
    <row r="162" spans="1:6" ht="15" customHeight="1" x14ac:dyDescent="0.25">
      <c r="B162" t="s">
        <v>67</v>
      </c>
      <c r="C162" s="4">
        <v>6</v>
      </c>
      <c r="D162" s="3">
        <v>0</v>
      </c>
      <c r="E162" s="3">
        <v>0</v>
      </c>
      <c r="F162" s="4" t="str">
        <f>TEXT(6/C162,"0%")&amp;" (6)"</f>
        <v>100% (6)</v>
      </c>
    </row>
    <row r="163" spans="1:6" ht="15" customHeight="1" x14ac:dyDescent="0.25">
      <c r="C163" s="4"/>
      <c r="D163" s="4"/>
      <c r="E163" s="4"/>
      <c r="F163" s="4"/>
    </row>
    <row r="164" spans="1:6" ht="15" customHeight="1" x14ac:dyDescent="0.25">
      <c r="A164" s="27" t="s">
        <v>41</v>
      </c>
      <c r="B164" s="27"/>
      <c r="C164" s="28"/>
      <c r="D164" s="28"/>
      <c r="E164" s="28"/>
      <c r="F164" s="28"/>
    </row>
    <row r="165" spans="1:6" ht="15" customHeight="1" x14ac:dyDescent="0.25">
      <c r="A165" s="27"/>
      <c r="B165" s="27" t="s">
        <v>66</v>
      </c>
      <c r="C165" s="28">
        <v>10</v>
      </c>
      <c r="D165" s="29">
        <v>0</v>
      </c>
      <c r="E165" s="28" t="str">
        <f>TEXT(3/C165,"0%")&amp;" (3)"</f>
        <v>30% (3)</v>
      </c>
      <c r="F165" s="28" t="str">
        <f>TEXT(7/C165,"0%")&amp;" (7)"</f>
        <v>70% (7)</v>
      </c>
    </row>
    <row r="166" spans="1:6" ht="15" customHeight="1" x14ac:dyDescent="0.25">
      <c r="A166" s="27"/>
      <c r="B166" s="27" t="s">
        <v>67</v>
      </c>
      <c r="C166" s="28">
        <v>6</v>
      </c>
      <c r="D166" s="29">
        <v>0</v>
      </c>
      <c r="E166" s="29">
        <v>0</v>
      </c>
      <c r="F166" s="28" t="str">
        <f>TEXT(6/C166,"0%")&amp;" (6)"</f>
        <v>100% (6)</v>
      </c>
    </row>
    <row r="167" spans="1:6" ht="15" customHeight="1" x14ac:dyDescent="0.25">
      <c r="A167" s="27"/>
      <c r="B167" s="27"/>
      <c r="C167" s="28"/>
      <c r="D167" s="28"/>
      <c r="E167" s="28"/>
      <c r="F167" s="28"/>
    </row>
    <row r="168" spans="1:6" ht="15" customHeight="1" x14ac:dyDescent="0.25">
      <c r="A168" t="s">
        <v>42</v>
      </c>
      <c r="C168" s="4"/>
      <c r="D168" s="4"/>
      <c r="E168" s="4"/>
      <c r="F168" s="4"/>
    </row>
    <row r="169" spans="1:6" ht="15" customHeight="1" x14ac:dyDescent="0.25">
      <c r="B169" t="s">
        <v>66</v>
      </c>
      <c r="C169" s="4">
        <v>10</v>
      </c>
      <c r="D169" s="3">
        <v>0</v>
      </c>
      <c r="E169" s="4" t="str">
        <f>TEXT(3/C169,"0%")&amp;" (3)"</f>
        <v>30% (3)</v>
      </c>
      <c r="F169" s="4" t="str">
        <f>TEXT(7/C169,"0%")&amp;" (7)"</f>
        <v>70% (7)</v>
      </c>
    </row>
    <row r="170" spans="1:6" ht="15" customHeight="1" x14ac:dyDescent="0.25">
      <c r="B170" t="s">
        <v>67</v>
      </c>
      <c r="C170" s="4">
        <v>6</v>
      </c>
      <c r="D170" s="3">
        <v>0</v>
      </c>
      <c r="E170" s="4" t="str">
        <f>TEXT(2/C170,"0%")&amp;" (2)"</f>
        <v>33% (2)</v>
      </c>
      <c r="F170" s="4" t="str">
        <f>TEXT(4/C170,"0%")&amp;" (4)"</f>
        <v>67% (4)</v>
      </c>
    </row>
    <row r="171" spans="1:6" ht="15" customHeight="1" x14ac:dyDescent="0.25">
      <c r="C171" s="4"/>
      <c r="D171" s="4"/>
      <c r="E171" s="4"/>
      <c r="F171" s="4"/>
    </row>
    <row r="172" spans="1:6" ht="15" customHeight="1" x14ac:dyDescent="0.25">
      <c r="A172" s="27" t="s">
        <v>43</v>
      </c>
      <c r="B172" s="27"/>
      <c r="C172" s="28"/>
      <c r="D172" s="28"/>
      <c r="E172" s="28"/>
      <c r="F172" s="28"/>
    </row>
    <row r="173" spans="1:6" ht="15" customHeight="1" x14ac:dyDescent="0.25">
      <c r="A173" s="27"/>
      <c r="B173" s="27" t="s">
        <v>66</v>
      </c>
      <c r="C173" s="28">
        <v>10</v>
      </c>
      <c r="D173" s="29">
        <v>0</v>
      </c>
      <c r="E173" s="28" t="str">
        <f>TEXT(1/C173,"0%")&amp;" (1)"</f>
        <v>10% (1)</v>
      </c>
      <c r="F173" s="28" t="str">
        <f>TEXT(9/C173,"0%")&amp;" (9)"</f>
        <v>90% (9)</v>
      </c>
    </row>
    <row r="174" spans="1:6" ht="15" customHeight="1" x14ac:dyDescent="0.25">
      <c r="A174" s="27"/>
      <c r="B174" s="27" t="s">
        <v>67</v>
      </c>
      <c r="C174" s="28">
        <v>6</v>
      </c>
      <c r="D174" s="29">
        <v>0</v>
      </c>
      <c r="E174" s="28" t="str">
        <f>TEXT(1/C174,"0%")&amp;" (1)"</f>
        <v>17% (1)</v>
      </c>
      <c r="F174" s="28" t="str">
        <f>TEXT(5/C174,"0%")&amp;" (5)"</f>
        <v>83% (5)</v>
      </c>
    </row>
    <row r="175" spans="1:6" ht="15" customHeight="1" x14ac:dyDescent="0.25">
      <c r="A175" s="27"/>
      <c r="B175" s="27"/>
      <c r="C175" s="28"/>
      <c r="D175" s="28"/>
      <c r="E175" s="28"/>
      <c r="F175" s="28"/>
    </row>
    <row r="176" spans="1:6" ht="15" customHeight="1" x14ac:dyDescent="0.25">
      <c r="A176" t="s">
        <v>44</v>
      </c>
      <c r="C176" s="4"/>
      <c r="D176" s="4"/>
      <c r="E176" s="4"/>
      <c r="F176" s="4"/>
    </row>
    <row r="177" spans="1:6" ht="15" customHeight="1" x14ac:dyDescent="0.25">
      <c r="B177" t="s">
        <v>66</v>
      </c>
      <c r="C177" s="4">
        <v>10</v>
      </c>
      <c r="D177" s="3">
        <v>0</v>
      </c>
      <c r="E177" s="4" t="str">
        <f>TEXT(4/C177,"0%")&amp;" (4)"</f>
        <v>40% (4)</v>
      </c>
      <c r="F177" s="4" t="str">
        <f>TEXT(6/C177,"0%")&amp;" (6)"</f>
        <v>60% (6)</v>
      </c>
    </row>
    <row r="178" spans="1:6" ht="15" customHeight="1" x14ac:dyDescent="0.25">
      <c r="B178" t="s">
        <v>67</v>
      </c>
      <c r="C178" s="4">
        <v>6</v>
      </c>
      <c r="D178" s="3">
        <v>0</v>
      </c>
      <c r="E178" s="4" t="str">
        <f>TEXT(1/C178,"0%")&amp;" (1)"</f>
        <v>17% (1)</v>
      </c>
      <c r="F178" s="4" t="str">
        <f>TEXT(5/C178,"0%")&amp;" (5)"</f>
        <v>83% (5)</v>
      </c>
    </row>
    <row r="179" spans="1:6" ht="15" customHeight="1" x14ac:dyDescent="0.25">
      <c r="C179" s="4"/>
      <c r="D179" s="4"/>
      <c r="E179" s="4"/>
      <c r="F179" s="4"/>
    </row>
    <row r="180" spans="1:6" ht="15" customHeight="1" x14ac:dyDescent="0.25">
      <c r="A180" s="27" t="s">
        <v>45</v>
      </c>
      <c r="B180" s="27"/>
      <c r="C180" s="28"/>
      <c r="D180" s="28"/>
      <c r="E180" s="28"/>
      <c r="F180" s="28"/>
    </row>
    <row r="181" spans="1:6" ht="15" customHeight="1" x14ac:dyDescent="0.25">
      <c r="A181" s="27"/>
      <c r="B181" s="27" t="s">
        <v>66</v>
      </c>
      <c r="C181" s="28">
        <v>10</v>
      </c>
      <c r="D181" s="29">
        <v>0</v>
      </c>
      <c r="E181" s="28" t="str">
        <f>TEXT(3/C181,"0%")&amp;" (3)"</f>
        <v>30% (3)</v>
      </c>
      <c r="F181" s="28" t="str">
        <f>TEXT(7/C181,"0%")&amp;" (7)"</f>
        <v>70% (7)</v>
      </c>
    </row>
    <row r="182" spans="1:6" ht="15" customHeight="1" x14ac:dyDescent="0.25">
      <c r="A182" s="27"/>
      <c r="B182" s="27" t="s">
        <v>67</v>
      </c>
      <c r="C182" s="28">
        <v>6</v>
      </c>
      <c r="D182" s="29">
        <v>0</v>
      </c>
      <c r="E182" s="28" t="str">
        <f>TEXT(2/C182,"0%")&amp;" (2)"</f>
        <v>33% (2)</v>
      </c>
      <c r="F182" s="28" t="str">
        <f>TEXT(4/C182,"0%")&amp;" (4)"</f>
        <v>67% (4)</v>
      </c>
    </row>
    <row r="183" spans="1:6" ht="15" customHeight="1" x14ac:dyDescent="0.25">
      <c r="A183" s="27"/>
      <c r="B183" s="27"/>
      <c r="C183" s="28"/>
      <c r="D183" s="28"/>
      <c r="E183" s="28"/>
      <c r="F183" s="28"/>
    </row>
    <row r="184" spans="1:6" ht="15" customHeight="1" x14ac:dyDescent="0.25">
      <c r="A184" t="s">
        <v>46</v>
      </c>
      <c r="C184" s="4"/>
      <c r="D184" s="4"/>
      <c r="E184" s="4"/>
      <c r="F184" s="4"/>
    </row>
    <row r="185" spans="1:6" ht="15" customHeight="1" x14ac:dyDescent="0.25">
      <c r="B185" t="s">
        <v>66</v>
      </c>
      <c r="C185" s="4">
        <v>10</v>
      </c>
      <c r="D185" s="3">
        <v>0</v>
      </c>
      <c r="E185" s="4" t="str">
        <f>TEXT(6/C185,"0%")&amp;" (6)"</f>
        <v>60% (6)</v>
      </c>
      <c r="F185" s="4" t="str">
        <f>TEXT(4/C185,"0%")&amp;" (4)"</f>
        <v>40% (4)</v>
      </c>
    </row>
    <row r="186" spans="1:6" ht="15" customHeight="1" x14ac:dyDescent="0.25">
      <c r="B186" t="s">
        <v>67</v>
      </c>
      <c r="C186" s="4">
        <v>6</v>
      </c>
      <c r="D186" s="3">
        <v>0</v>
      </c>
      <c r="E186" s="4" t="str">
        <f>TEXT(2/C186,"0%")&amp;" (2)"</f>
        <v>33% (2)</v>
      </c>
      <c r="F186" s="4" t="str">
        <f>TEXT(4/C186,"0%")&amp;" (4)"</f>
        <v>67% (4)</v>
      </c>
    </row>
    <row r="187" spans="1:6" ht="15" customHeight="1" x14ac:dyDescent="0.25">
      <c r="C187" s="4"/>
      <c r="D187" s="4"/>
      <c r="E187" s="4"/>
      <c r="F187" s="4"/>
    </row>
    <row r="188" spans="1:6" ht="15" customHeight="1" x14ac:dyDescent="0.25">
      <c r="A188" s="27" t="s">
        <v>47</v>
      </c>
      <c r="B188" s="27"/>
      <c r="C188" s="28"/>
      <c r="D188" s="28"/>
      <c r="E188" s="28"/>
      <c r="F188" s="28"/>
    </row>
    <row r="189" spans="1:6" ht="15" customHeight="1" x14ac:dyDescent="0.25">
      <c r="A189" s="27"/>
      <c r="B189" s="27" t="s">
        <v>66</v>
      </c>
      <c r="C189" s="28">
        <v>10</v>
      </c>
      <c r="D189" s="29">
        <v>0</v>
      </c>
      <c r="E189" s="28" t="str">
        <f>TEXT(4/C189,"0%")&amp;" (4)"</f>
        <v>40% (4)</v>
      </c>
      <c r="F189" s="28" t="str">
        <f>TEXT(6/C189,"0%")&amp;" (6)"</f>
        <v>60% (6)</v>
      </c>
    </row>
    <row r="190" spans="1:6" ht="15" customHeight="1" x14ac:dyDescent="0.25">
      <c r="A190" s="27"/>
      <c r="B190" s="27" t="s">
        <v>67</v>
      </c>
      <c r="C190" s="28">
        <v>6</v>
      </c>
      <c r="D190" s="29">
        <v>0</v>
      </c>
      <c r="E190" s="28" t="str">
        <f>TEXT(1/C190,"0%")&amp;" (1)"</f>
        <v>17% (1)</v>
      </c>
      <c r="F190" s="28" t="str">
        <f>TEXT(5/C190,"0%")&amp;" (5)"</f>
        <v>83% (5)</v>
      </c>
    </row>
    <row r="191" spans="1:6" ht="15" customHeight="1" x14ac:dyDescent="0.25">
      <c r="A191" s="27"/>
      <c r="B191" s="27"/>
      <c r="C191" s="28"/>
      <c r="D191" s="28"/>
      <c r="E191" s="28"/>
      <c r="F191" s="28"/>
    </row>
    <row r="192" spans="1:6" ht="15" customHeight="1" x14ac:dyDescent="0.25">
      <c r="A192" t="s">
        <v>48</v>
      </c>
      <c r="C192" s="4"/>
      <c r="D192" s="4"/>
      <c r="E192" s="4"/>
      <c r="F192" s="4"/>
    </row>
    <row r="193" spans="1:6" ht="15" customHeight="1" x14ac:dyDescent="0.25">
      <c r="B193" t="s">
        <v>66</v>
      </c>
      <c r="C193" s="4">
        <v>10</v>
      </c>
      <c r="D193" s="3">
        <v>0</v>
      </c>
      <c r="E193" s="4" t="str">
        <f>TEXT(6/C193,"0%")&amp;" (6)"</f>
        <v>60% (6)</v>
      </c>
      <c r="F193" s="4" t="str">
        <f>TEXT(4/C193,"0%")&amp;" (4)"</f>
        <v>40% (4)</v>
      </c>
    </row>
    <row r="194" spans="1:6" ht="15" customHeight="1" x14ac:dyDescent="0.25">
      <c r="B194" t="s">
        <v>67</v>
      </c>
      <c r="C194" s="4">
        <v>6</v>
      </c>
      <c r="D194" s="3">
        <v>0</v>
      </c>
      <c r="E194" s="4" t="str">
        <f>TEXT(3/C194,"0%")&amp;" (3)"</f>
        <v>50% (3)</v>
      </c>
      <c r="F194" s="4" t="str">
        <f>TEXT(3/C194,"0%")&amp;" (3)"</f>
        <v>50% (3)</v>
      </c>
    </row>
    <row r="195" spans="1:6" ht="15" customHeight="1" x14ac:dyDescent="0.25">
      <c r="C195" s="4"/>
      <c r="D195" s="4"/>
      <c r="E195" s="4"/>
      <c r="F195" s="4"/>
    </row>
    <row r="196" spans="1:6" ht="15" customHeight="1" x14ac:dyDescent="0.25">
      <c r="A196" s="27" t="s">
        <v>49</v>
      </c>
      <c r="B196" s="27"/>
      <c r="C196" s="28"/>
      <c r="D196" s="28"/>
      <c r="E196" s="28"/>
      <c r="F196" s="28"/>
    </row>
    <row r="197" spans="1:6" ht="15" customHeight="1" x14ac:dyDescent="0.25">
      <c r="A197" s="27"/>
      <c r="B197" s="27" t="s">
        <v>66</v>
      </c>
      <c r="C197" s="28">
        <v>10</v>
      </c>
      <c r="D197" s="29">
        <v>0</v>
      </c>
      <c r="E197" s="28" t="str">
        <f>TEXT(7/C197,"0%")&amp;" (7)"</f>
        <v>70% (7)</v>
      </c>
      <c r="F197" s="28" t="str">
        <f>TEXT(3/C197,"0%")&amp;" (3)"</f>
        <v>30% (3)</v>
      </c>
    </row>
    <row r="198" spans="1:6" ht="15" customHeight="1" x14ac:dyDescent="0.25">
      <c r="A198" s="27"/>
      <c r="B198" s="27" t="s">
        <v>67</v>
      </c>
      <c r="C198" s="28">
        <v>6</v>
      </c>
      <c r="D198" s="29">
        <v>0</v>
      </c>
      <c r="E198" s="28" t="str">
        <f>TEXT(2/C198,"0%")&amp;" (2)"</f>
        <v>33% (2)</v>
      </c>
      <c r="F198" s="28" t="str">
        <f>TEXT(4/C198,"0%")&amp;" (4)"</f>
        <v>67% (4)</v>
      </c>
    </row>
    <row r="199" spans="1:6" ht="15" customHeight="1" x14ac:dyDescent="0.25">
      <c r="A199" s="27"/>
      <c r="B199" s="27"/>
      <c r="C199" s="28"/>
      <c r="D199" s="28"/>
      <c r="E199" s="28"/>
      <c r="F199" s="28"/>
    </row>
    <row r="200" spans="1:6" ht="15" customHeight="1" x14ac:dyDescent="0.25">
      <c r="A200" t="s">
        <v>50</v>
      </c>
      <c r="C200" s="4"/>
      <c r="D200" s="4"/>
      <c r="E200" s="4"/>
      <c r="F200" s="4"/>
    </row>
    <row r="201" spans="1:6" ht="15" customHeight="1" x14ac:dyDescent="0.25">
      <c r="B201" t="s">
        <v>66</v>
      </c>
      <c r="C201" s="4">
        <v>10</v>
      </c>
      <c r="D201" s="3">
        <v>0</v>
      </c>
      <c r="E201" s="4" t="str">
        <f>TEXT(5/C201,"0%")&amp;" (5)"</f>
        <v>50% (5)</v>
      </c>
      <c r="F201" s="4" t="str">
        <f>TEXT(5/C201,"0%")&amp;" (5)"</f>
        <v>50% (5)</v>
      </c>
    </row>
    <row r="202" spans="1:6" ht="15" customHeight="1" x14ac:dyDescent="0.25">
      <c r="B202" t="s">
        <v>67</v>
      </c>
      <c r="C202" s="4">
        <v>6</v>
      </c>
      <c r="D202" s="3">
        <v>0</v>
      </c>
      <c r="E202" s="4" t="str">
        <f>TEXT(2/C202,"0%")&amp;" (2)"</f>
        <v>33% (2)</v>
      </c>
      <c r="F202" s="4" t="str">
        <f>TEXT(4/C202,"0%")&amp;" (4)"</f>
        <v>67% (4)</v>
      </c>
    </row>
    <row r="203" spans="1:6" ht="15" customHeight="1" x14ac:dyDescent="0.25">
      <c r="C203" s="4"/>
      <c r="D203" s="4"/>
      <c r="E203" s="4"/>
      <c r="F203" s="4"/>
    </row>
    <row r="204" spans="1:6" ht="15" customHeight="1" x14ac:dyDescent="0.25">
      <c r="A204" s="27" t="s">
        <v>51</v>
      </c>
      <c r="B204" s="27"/>
      <c r="C204" s="28"/>
      <c r="D204" s="28"/>
      <c r="E204" s="28"/>
      <c r="F204" s="28"/>
    </row>
    <row r="205" spans="1:6" ht="15" customHeight="1" x14ac:dyDescent="0.25">
      <c r="A205" s="27"/>
      <c r="B205" s="27" t="s">
        <v>66</v>
      </c>
      <c r="C205" s="28">
        <v>10</v>
      </c>
      <c r="D205" s="29">
        <v>0</v>
      </c>
      <c r="E205" s="28" t="str">
        <f>TEXT(7/C205,"0%")&amp;" (7)"</f>
        <v>70% (7)</v>
      </c>
      <c r="F205" s="28" t="str">
        <f>TEXT(3/C205,"0%")&amp;" (3)"</f>
        <v>30% (3)</v>
      </c>
    </row>
    <row r="206" spans="1:6" ht="15" customHeight="1" x14ac:dyDescent="0.25">
      <c r="A206" s="27"/>
      <c r="B206" s="27" t="s">
        <v>67</v>
      </c>
      <c r="C206" s="28">
        <v>6</v>
      </c>
      <c r="D206" s="29">
        <v>0</v>
      </c>
      <c r="E206" s="28" t="str">
        <f>TEXT(3/C206,"0%")&amp;" (3)"</f>
        <v>50% (3)</v>
      </c>
      <c r="F206" s="28" t="str">
        <f>TEXT(3/C206,"0%")&amp;" (3)"</f>
        <v>50% (3)</v>
      </c>
    </row>
    <row r="207" spans="1:6" ht="15" customHeight="1" x14ac:dyDescent="0.25">
      <c r="A207" s="27"/>
      <c r="B207" s="27"/>
      <c r="C207" s="28"/>
      <c r="D207" s="28"/>
      <c r="E207" s="28"/>
      <c r="F207" s="28"/>
    </row>
    <row r="208" spans="1:6" ht="15" customHeight="1" x14ac:dyDescent="0.25">
      <c r="A208" t="s">
        <v>52</v>
      </c>
      <c r="C208" s="4"/>
      <c r="D208" s="4"/>
      <c r="E208" s="4"/>
      <c r="F208" s="4"/>
    </row>
    <row r="209" spans="1:6" ht="15" customHeight="1" x14ac:dyDescent="0.25">
      <c r="B209" t="s">
        <v>66</v>
      </c>
      <c r="C209" s="4">
        <v>10</v>
      </c>
      <c r="D209" s="3">
        <v>0</v>
      </c>
      <c r="E209" s="4" t="str">
        <f>TEXT(4/C209,"0%")&amp;" (4)"</f>
        <v>40% (4)</v>
      </c>
      <c r="F209" s="4" t="str">
        <f>TEXT(6/C209,"0%")&amp;" (6)"</f>
        <v>60% (6)</v>
      </c>
    </row>
    <row r="210" spans="1:6" ht="15" customHeight="1" x14ac:dyDescent="0.25">
      <c r="B210" t="s">
        <v>67</v>
      </c>
      <c r="C210" s="4">
        <v>6</v>
      </c>
      <c r="D210" s="3">
        <v>0</v>
      </c>
      <c r="E210" s="4" t="str">
        <f>TEXT(4/C210,"0%")&amp;" (4)"</f>
        <v>67% (4)</v>
      </c>
      <c r="F210" s="4" t="str">
        <f>TEXT(2/C210,"0%")&amp;" (2)"</f>
        <v>33% (2)</v>
      </c>
    </row>
    <row r="211" spans="1:6" ht="15" customHeight="1" x14ac:dyDescent="0.25">
      <c r="C211" s="4"/>
      <c r="D211" s="4"/>
      <c r="E211" s="4"/>
      <c r="F211" s="4"/>
    </row>
    <row r="212" spans="1:6" ht="15" customHeight="1" x14ac:dyDescent="0.25">
      <c r="C212" s="4"/>
      <c r="D212" s="4"/>
      <c r="E212" s="4"/>
      <c r="F212" s="4"/>
    </row>
    <row r="213" spans="1:6" ht="18.75" customHeight="1" x14ac:dyDescent="0.3">
      <c r="A213" s="30" t="s">
        <v>63</v>
      </c>
      <c r="B213" s="31"/>
      <c r="C213" s="32"/>
      <c r="D213" s="32"/>
      <c r="E213" s="32"/>
      <c r="F213" s="32"/>
    </row>
    <row r="214" spans="1:6" ht="15" customHeight="1" x14ac:dyDescent="0.25">
      <c r="A214" s="33" t="s">
        <v>64</v>
      </c>
      <c r="B214" s="33"/>
      <c r="C214" s="34"/>
      <c r="D214" s="34"/>
      <c r="E214" s="34"/>
      <c r="F214" s="34"/>
    </row>
    <row r="215" spans="1:6" ht="15" customHeight="1" x14ac:dyDescent="0.25">
      <c r="A215" s="33"/>
      <c r="B215" s="33" t="s">
        <v>66</v>
      </c>
      <c r="C215" s="34">
        <v>10</v>
      </c>
      <c r="D215" s="35">
        <v>0</v>
      </c>
      <c r="E215" s="34" t="str">
        <f>TEXT(5/C215,"0%")&amp;" (5)"</f>
        <v>50% (5)</v>
      </c>
      <c r="F215" s="34" t="str">
        <f>TEXT(5/C215,"0%")&amp;" (5)"</f>
        <v>50% (5)</v>
      </c>
    </row>
    <row r="216" spans="1:6" ht="15" customHeight="1" x14ac:dyDescent="0.25">
      <c r="A216" s="33"/>
      <c r="B216" s="33" t="s">
        <v>67</v>
      </c>
      <c r="C216" s="34">
        <v>6</v>
      </c>
      <c r="D216" s="35">
        <v>0</v>
      </c>
      <c r="E216" s="34" t="str">
        <f>TEXT(1/C216,"0%")&amp;" (1)"</f>
        <v>17% (1)</v>
      </c>
      <c r="F216" s="34" t="str">
        <f>TEXT(5/C216,"0%")&amp;" (5)"</f>
        <v>83% (5)</v>
      </c>
    </row>
    <row r="217" spans="1:6" ht="15" customHeight="1" x14ac:dyDescent="0.25">
      <c r="A217" s="33"/>
      <c r="B217" s="33"/>
      <c r="C217" s="34"/>
      <c r="D217" s="34"/>
      <c r="E217" s="34"/>
      <c r="F217" s="34"/>
    </row>
    <row r="218" spans="1:6" ht="15" customHeight="1" x14ac:dyDescent="0.25">
      <c r="A218" t="s">
        <v>53</v>
      </c>
      <c r="C218" s="4"/>
      <c r="D218" s="4"/>
      <c r="E218" s="4"/>
      <c r="F218" s="4"/>
    </row>
    <row r="219" spans="1:6" ht="15" customHeight="1" x14ac:dyDescent="0.25">
      <c r="B219" t="s">
        <v>66</v>
      </c>
      <c r="C219" s="4">
        <v>10</v>
      </c>
      <c r="D219" s="3">
        <v>0</v>
      </c>
      <c r="E219" s="4" t="str">
        <f>TEXT(2/C219,"0%")&amp;" (2)"</f>
        <v>20% (2)</v>
      </c>
      <c r="F219" s="4" t="str">
        <f>TEXT(8/C219,"0%")&amp;" (8)"</f>
        <v>80% (8)</v>
      </c>
    </row>
    <row r="220" spans="1:6" ht="15" customHeight="1" x14ac:dyDescent="0.25">
      <c r="B220" t="s">
        <v>67</v>
      </c>
      <c r="C220" s="4">
        <v>6</v>
      </c>
      <c r="D220" s="3">
        <v>0</v>
      </c>
      <c r="E220" s="4" t="str">
        <f>TEXT(1/C220,"0%")&amp;" (1)"</f>
        <v>17% (1)</v>
      </c>
      <c r="F220" s="4" t="str">
        <f>TEXT(5/C220,"0%")&amp;" (5)"</f>
        <v>83% (5)</v>
      </c>
    </row>
    <row r="221" spans="1:6" ht="15" customHeight="1" x14ac:dyDescent="0.25">
      <c r="C221" s="4"/>
      <c r="D221" s="4"/>
      <c r="E221" s="4"/>
      <c r="F221" s="4"/>
    </row>
    <row r="222" spans="1:6" ht="15" customHeight="1" x14ac:dyDescent="0.25">
      <c r="A222" s="33" t="s">
        <v>54</v>
      </c>
      <c r="B222" s="33"/>
      <c r="C222" s="34"/>
      <c r="D222" s="34"/>
      <c r="E222" s="34"/>
      <c r="F222" s="34"/>
    </row>
    <row r="223" spans="1:6" ht="15" customHeight="1" x14ac:dyDescent="0.25">
      <c r="A223" s="33"/>
      <c r="B223" s="33" t="s">
        <v>66</v>
      </c>
      <c r="C223" s="34">
        <v>10</v>
      </c>
      <c r="D223" s="35">
        <v>0</v>
      </c>
      <c r="E223" s="34" t="str">
        <f>TEXT(2/C223,"0%")&amp;" (2)"</f>
        <v>20% (2)</v>
      </c>
      <c r="F223" s="34" t="str">
        <f>TEXT(8/C223,"0%")&amp;" (8)"</f>
        <v>80% (8)</v>
      </c>
    </row>
    <row r="224" spans="1:6" ht="15" customHeight="1" x14ac:dyDescent="0.25">
      <c r="A224" s="33"/>
      <c r="B224" s="33" t="s">
        <v>67</v>
      </c>
      <c r="C224" s="34">
        <v>6</v>
      </c>
      <c r="D224" s="35">
        <v>0</v>
      </c>
      <c r="E224" s="34" t="str">
        <f>TEXT(1/C224,"0%")&amp;" (1)"</f>
        <v>17% (1)</v>
      </c>
      <c r="F224" s="34" t="str">
        <f>TEXT(5/C224,"0%")&amp;" (5)"</f>
        <v>83% (5)</v>
      </c>
    </row>
    <row r="225" spans="1:6" ht="15" customHeight="1" x14ac:dyDescent="0.25">
      <c r="A225" s="33"/>
      <c r="B225" s="33"/>
      <c r="C225" s="34"/>
      <c r="D225" s="34"/>
      <c r="E225" s="34"/>
      <c r="F225" s="34"/>
    </row>
    <row r="226" spans="1:6" ht="15" customHeight="1" x14ac:dyDescent="0.25">
      <c r="A226" t="s">
        <v>55</v>
      </c>
      <c r="C226" s="4"/>
      <c r="D226" s="4"/>
      <c r="E226" s="4"/>
      <c r="F226" s="4"/>
    </row>
    <row r="227" spans="1:6" ht="15" customHeight="1" x14ac:dyDescent="0.25">
      <c r="B227" t="s">
        <v>66</v>
      </c>
      <c r="C227" s="4">
        <v>10</v>
      </c>
      <c r="D227" s="3">
        <v>0</v>
      </c>
      <c r="E227" s="4" t="str">
        <f>TEXT(3/C227,"0%")&amp;" (3)"</f>
        <v>30% (3)</v>
      </c>
      <c r="F227" s="4" t="str">
        <f>TEXT(7/C227,"0%")&amp;" (7)"</f>
        <v>70% (7)</v>
      </c>
    </row>
    <row r="228" spans="1:6" ht="15" customHeight="1" x14ac:dyDescent="0.25">
      <c r="B228" t="s">
        <v>67</v>
      </c>
      <c r="C228" s="4">
        <v>6</v>
      </c>
      <c r="D228" s="3">
        <v>0</v>
      </c>
      <c r="E228" s="4" t="str">
        <f>TEXT(1/C228,"0%")&amp;" (1)"</f>
        <v>17% (1)</v>
      </c>
      <c r="F228" s="4" t="str">
        <f>TEXT(5/C228,"0%")&amp;" (5)"</f>
        <v>83% (5)</v>
      </c>
    </row>
    <row r="229" spans="1:6" ht="15" customHeight="1" x14ac:dyDescent="0.25">
      <c r="C229" s="4"/>
      <c r="D229" s="4"/>
      <c r="E229" s="4"/>
      <c r="F229" s="4"/>
    </row>
    <row r="230" spans="1:6" ht="15" customHeight="1" x14ac:dyDescent="0.25">
      <c r="A230" s="33" t="s">
        <v>65</v>
      </c>
      <c r="B230" s="33"/>
      <c r="C230" s="34"/>
      <c r="D230" s="34"/>
      <c r="E230" s="34"/>
      <c r="F230" s="34"/>
    </row>
    <row r="231" spans="1:6" ht="15" customHeight="1" x14ac:dyDescent="0.25">
      <c r="A231" s="33"/>
      <c r="B231" s="33" t="s">
        <v>66</v>
      </c>
      <c r="C231" s="34">
        <v>10</v>
      </c>
      <c r="D231" s="35">
        <v>0</v>
      </c>
      <c r="E231" s="34" t="str">
        <f>TEXT(4/C231,"0%")&amp;" (4)"</f>
        <v>40% (4)</v>
      </c>
      <c r="F231" s="34" t="str">
        <f>TEXT(6/C231,"0%")&amp;" (6)"</f>
        <v>60% (6)</v>
      </c>
    </row>
    <row r="232" spans="1:6" ht="15" customHeight="1" x14ac:dyDescent="0.25">
      <c r="A232" s="33"/>
      <c r="B232" s="33" t="s">
        <v>67</v>
      </c>
      <c r="C232" s="34">
        <v>6</v>
      </c>
      <c r="D232" s="35">
        <v>0</v>
      </c>
      <c r="E232" s="34" t="str">
        <f>TEXT(1/C232,"0%")&amp;" (1)"</f>
        <v>17% (1)</v>
      </c>
      <c r="F232" s="34" t="str">
        <f>TEXT(5/C232,"0%")&amp;" (5)"</f>
        <v>83% (5)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4E7D9-8F98-4657-B94A-81B3990738D7}">
  <sheetPr>
    <tabColor rgb="FF00B0F0"/>
  </sheetPr>
  <dimension ref="A1:F232"/>
  <sheetViews>
    <sheetView topLeftCell="A39" workbookViewId="0">
      <selection activeCell="A58" sqref="A58:F58"/>
    </sheetView>
  </sheetViews>
  <sheetFormatPr defaultRowHeight="15" x14ac:dyDescent="0.25"/>
  <cols>
    <col min="1" max="1" width="101.140625" customWidth="1"/>
    <col min="2" max="2" width="19.28515625" customWidth="1"/>
    <col min="3" max="3" width="12.5703125" style="2" customWidth="1"/>
    <col min="4" max="6" width="23.85546875" style="2" customWidth="1"/>
  </cols>
  <sheetData>
    <row r="1" spans="1:6" ht="21" customHeight="1" x14ac:dyDescent="0.35">
      <c r="A1" s="8" t="s">
        <v>0</v>
      </c>
      <c r="B1" s="9" t="s">
        <v>1</v>
      </c>
      <c r="C1" s="7" t="s">
        <v>5</v>
      </c>
      <c r="D1" s="7" t="s">
        <v>2</v>
      </c>
      <c r="E1" s="7" t="s">
        <v>3</v>
      </c>
      <c r="F1" s="7" t="s">
        <v>4</v>
      </c>
    </row>
    <row r="2" spans="1:6" ht="18.75" customHeight="1" x14ac:dyDescent="0.3">
      <c r="A2" s="5"/>
      <c r="B2" s="6"/>
      <c r="C2" s="7"/>
      <c r="D2" s="7"/>
      <c r="E2" s="7"/>
      <c r="F2" s="7"/>
    </row>
    <row r="3" spans="1:6" ht="18.75" customHeight="1" x14ac:dyDescent="0.3">
      <c r="A3" s="13" t="s">
        <v>57</v>
      </c>
      <c r="B3" s="14"/>
      <c r="C3" s="15"/>
      <c r="D3" s="15"/>
      <c r="E3" s="15"/>
      <c r="F3" s="15"/>
    </row>
    <row r="4" spans="1:6" ht="15" customHeight="1" x14ac:dyDescent="0.25">
      <c r="A4" s="10" t="s">
        <v>58</v>
      </c>
      <c r="B4" s="10"/>
      <c r="C4" s="11"/>
      <c r="D4" s="11"/>
      <c r="E4" s="11"/>
      <c r="F4" s="11"/>
    </row>
    <row r="5" spans="1:6" ht="15" customHeight="1" x14ac:dyDescent="0.25">
      <c r="A5" s="10"/>
      <c r="B5" s="10" t="s">
        <v>66</v>
      </c>
      <c r="C5" s="11">
        <v>5</v>
      </c>
      <c r="D5" s="12">
        <v>0</v>
      </c>
      <c r="E5" s="11" t="str">
        <f>TEXT(3/C5,"0%")&amp;" (3)"</f>
        <v>60% (3)</v>
      </c>
      <c r="F5" s="11" t="str">
        <f>TEXT(2/C5,"0%")&amp;" (2)"</f>
        <v>40% (2)</v>
      </c>
    </row>
    <row r="6" spans="1:6" ht="15" customHeight="1" x14ac:dyDescent="0.25">
      <c r="A6" s="10"/>
      <c r="B6" s="10" t="s">
        <v>67</v>
      </c>
      <c r="C6" s="11">
        <v>4</v>
      </c>
      <c r="D6" s="12">
        <v>0</v>
      </c>
      <c r="E6" s="11" t="str">
        <f>TEXT(4/C6,"0%")&amp;" (4)"</f>
        <v>100% (4)</v>
      </c>
      <c r="F6" s="12">
        <v>0</v>
      </c>
    </row>
    <row r="7" spans="1:6" ht="15" customHeight="1" x14ac:dyDescent="0.25">
      <c r="A7" s="10"/>
      <c r="B7" s="10"/>
      <c r="C7" s="11"/>
      <c r="D7" s="11"/>
      <c r="E7" s="11"/>
      <c r="F7" s="11"/>
    </row>
    <row r="8" spans="1:6" ht="15" customHeight="1" x14ac:dyDescent="0.25">
      <c r="A8" t="s">
        <v>6</v>
      </c>
      <c r="C8" s="4"/>
      <c r="D8" s="4"/>
      <c r="E8" s="4"/>
      <c r="F8" s="4"/>
    </row>
    <row r="9" spans="1:6" ht="15" customHeight="1" x14ac:dyDescent="0.25">
      <c r="B9" t="s">
        <v>66</v>
      </c>
      <c r="C9" s="4">
        <v>5</v>
      </c>
      <c r="D9" s="3">
        <v>0</v>
      </c>
      <c r="E9" s="4" t="str">
        <f>TEXT(3/C9,"0%")&amp;" (3)"</f>
        <v>60% (3)</v>
      </c>
      <c r="F9" s="4" t="str">
        <f>TEXT(2/C9,"0%")&amp;" (2)"</f>
        <v>40% (2)</v>
      </c>
    </row>
    <row r="10" spans="1:6" ht="15" customHeight="1" x14ac:dyDescent="0.25">
      <c r="B10" t="s">
        <v>67</v>
      </c>
      <c r="C10" s="4">
        <v>4</v>
      </c>
      <c r="D10" s="3">
        <v>0</v>
      </c>
      <c r="E10" s="4" t="str">
        <f>TEXT(1/C10,"0%")&amp;" (1)"</f>
        <v>25% (1)</v>
      </c>
      <c r="F10" s="4" t="str">
        <f>TEXT(3/C10,"0%")&amp;" (3)"</f>
        <v>75% (3)</v>
      </c>
    </row>
    <row r="11" spans="1:6" ht="15" customHeight="1" x14ac:dyDescent="0.25">
      <c r="C11" s="4"/>
      <c r="D11" s="4"/>
      <c r="E11" s="4"/>
      <c r="F11" s="4"/>
    </row>
    <row r="12" spans="1:6" ht="15" customHeight="1" x14ac:dyDescent="0.25">
      <c r="A12" s="10" t="s">
        <v>7</v>
      </c>
      <c r="B12" s="10"/>
      <c r="C12" s="11"/>
      <c r="D12" s="11"/>
      <c r="E12" s="11"/>
      <c r="F12" s="11"/>
    </row>
    <row r="13" spans="1:6" ht="15" customHeight="1" x14ac:dyDescent="0.25">
      <c r="A13" s="10"/>
      <c r="B13" s="10" t="s">
        <v>66</v>
      </c>
      <c r="C13" s="11">
        <v>5</v>
      </c>
      <c r="D13" s="12">
        <v>0</v>
      </c>
      <c r="E13" s="11" t="str">
        <f>TEXT(1/C13,"0%")&amp;" (1)"</f>
        <v>20% (1)</v>
      </c>
      <c r="F13" s="11" t="str">
        <f>TEXT(4/C13,"0%")&amp;" (4)"</f>
        <v>80% (4)</v>
      </c>
    </row>
    <row r="14" spans="1:6" ht="15" customHeight="1" x14ac:dyDescent="0.25">
      <c r="A14" s="10"/>
      <c r="B14" s="10" t="s">
        <v>67</v>
      </c>
      <c r="C14" s="11">
        <v>4</v>
      </c>
      <c r="D14" s="12">
        <v>0</v>
      </c>
      <c r="E14" s="11" t="str">
        <f>TEXT(2/C14,"0%")&amp;" (2)"</f>
        <v>50% (2)</v>
      </c>
      <c r="F14" s="11" t="str">
        <f>TEXT(2/C14,"0%")&amp;" (2)"</f>
        <v>50% (2)</v>
      </c>
    </row>
    <row r="15" spans="1:6" ht="15" customHeight="1" x14ac:dyDescent="0.25">
      <c r="A15" s="10"/>
      <c r="B15" s="10"/>
      <c r="C15" s="11"/>
      <c r="D15" s="11"/>
      <c r="E15" s="11"/>
      <c r="F15" s="11"/>
    </row>
    <row r="16" spans="1:6" ht="15" customHeight="1" x14ac:dyDescent="0.25">
      <c r="A16" t="s">
        <v>8</v>
      </c>
      <c r="C16" s="4"/>
      <c r="D16" s="4"/>
      <c r="E16" s="4"/>
      <c r="F16" s="4"/>
    </row>
    <row r="17" spans="1:6" ht="15" customHeight="1" x14ac:dyDescent="0.25">
      <c r="B17" t="s">
        <v>66</v>
      </c>
      <c r="C17" s="4">
        <v>5</v>
      </c>
      <c r="D17" s="3">
        <v>0</v>
      </c>
      <c r="E17" s="4" t="str">
        <f>TEXT(1/C17,"0%")&amp;" (1)"</f>
        <v>20% (1)</v>
      </c>
      <c r="F17" s="4" t="str">
        <f>TEXT(4/C17,"0%")&amp;" (4)"</f>
        <v>80% (4)</v>
      </c>
    </row>
    <row r="18" spans="1:6" ht="15" customHeight="1" x14ac:dyDescent="0.25">
      <c r="B18" t="s">
        <v>67</v>
      </c>
      <c r="C18" s="4">
        <v>4</v>
      </c>
      <c r="D18" s="3">
        <v>0</v>
      </c>
      <c r="E18" s="4" t="str">
        <f>TEXT(3/C18,"0%")&amp;" (3)"</f>
        <v>75% (3)</v>
      </c>
      <c r="F18" s="4" t="str">
        <f>TEXT(1/C18,"0%")&amp;" (1)"</f>
        <v>25% (1)</v>
      </c>
    </row>
    <row r="19" spans="1:6" ht="15" customHeight="1" x14ac:dyDescent="0.25">
      <c r="C19" s="4"/>
      <c r="D19" s="4"/>
      <c r="E19" s="4"/>
      <c r="F19" s="4"/>
    </row>
    <row r="20" spans="1:6" ht="15" customHeight="1" x14ac:dyDescent="0.25">
      <c r="A20" s="10" t="s">
        <v>9</v>
      </c>
      <c r="B20" s="10"/>
      <c r="C20" s="11"/>
      <c r="D20" s="11"/>
      <c r="E20" s="11"/>
      <c r="F20" s="11"/>
    </row>
    <row r="21" spans="1:6" ht="15" customHeight="1" x14ac:dyDescent="0.25">
      <c r="A21" s="10"/>
      <c r="B21" s="10" t="s">
        <v>66</v>
      </c>
      <c r="C21" s="11">
        <v>5</v>
      </c>
      <c r="D21" s="12">
        <v>0</v>
      </c>
      <c r="E21" s="11" t="str">
        <f>TEXT(1/C21,"0%")&amp;" (1)"</f>
        <v>20% (1)</v>
      </c>
      <c r="F21" s="11" t="str">
        <f>TEXT(4/C21,"0%")&amp;" (4)"</f>
        <v>80% (4)</v>
      </c>
    </row>
    <row r="22" spans="1:6" ht="15" customHeight="1" x14ac:dyDescent="0.25">
      <c r="A22" s="10"/>
      <c r="B22" s="10" t="s">
        <v>67</v>
      </c>
      <c r="C22" s="11">
        <v>4</v>
      </c>
      <c r="D22" s="12">
        <v>0</v>
      </c>
      <c r="E22" s="11" t="str">
        <f>TEXT(1/C22,"0%")&amp;" (1)"</f>
        <v>25% (1)</v>
      </c>
      <c r="F22" s="11" t="str">
        <f>TEXT(3/C22,"0%")&amp;" (3)"</f>
        <v>75% (3)</v>
      </c>
    </row>
    <row r="23" spans="1:6" ht="15" customHeight="1" x14ac:dyDescent="0.25">
      <c r="A23" s="10"/>
      <c r="B23" s="10"/>
      <c r="C23" s="11"/>
      <c r="D23" s="11"/>
      <c r="E23" s="11"/>
      <c r="F23" s="11"/>
    </row>
    <row r="24" spans="1:6" ht="15" customHeight="1" x14ac:dyDescent="0.25">
      <c r="A24" t="s">
        <v>10</v>
      </c>
      <c r="C24" s="4"/>
      <c r="D24" s="4"/>
      <c r="E24" s="4"/>
      <c r="F24" s="4"/>
    </row>
    <row r="25" spans="1:6" ht="15" customHeight="1" x14ac:dyDescent="0.25">
      <c r="B25" t="s">
        <v>66</v>
      </c>
      <c r="C25" s="4">
        <v>5</v>
      </c>
      <c r="D25" s="3">
        <v>0</v>
      </c>
      <c r="E25" s="3">
        <v>0</v>
      </c>
      <c r="F25" s="4" t="str">
        <f>TEXT(5/C25,"0%")&amp;" (5)"</f>
        <v>100% (5)</v>
      </c>
    </row>
    <row r="26" spans="1:6" ht="15" customHeight="1" x14ac:dyDescent="0.25">
      <c r="B26" t="s">
        <v>67</v>
      </c>
      <c r="C26" s="4">
        <v>4</v>
      </c>
      <c r="D26" s="3">
        <v>0</v>
      </c>
      <c r="E26" s="4" t="str">
        <f>TEXT(3/C26,"0%")&amp;" (3)"</f>
        <v>75% (3)</v>
      </c>
      <c r="F26" s="4" t="str">
        <f>TEXT(1/C26,"0%")&amp;" (1)"</f>
        <v>25% (1)</v>
      </c>
    </row>
    <row r="27" spans="1:6" ht="15" customHeight="1" x14ac:dyDescent="0.25">
      <c r="C27" s="4"/>
      <c r="D27" s="4"/>
      <c r="E27" s="4"/>
      <c r="F27" s="4"/>
    </row>
    <row r="28" spans="1:6" ht="15" customHeight="1" x14ac:dyDescent="0.25">
      <c r="A28" s="10" t="s">
        <v>11</v>
      </c>
      <c r="B28" s="10"/>
      <c r="C28" s="11"/>
      <c r="D28" s="11"/>
      <c r="E28" s="11"/>
      <c r="F28" s="11"/>
    </row>
    <row r="29" spans="1:6" ht="15" customHeight="1" x14ac:dyDescent="0.25">
      <c r="A29" s="10"/>
      <c r="B29" s="10" t="s">
        <v>66</v>
      </c>
      <c r="C29" s="11">
        <v>5</v>
      </c>
      <c r="D29" s="12">
        <v>0</v>
      </c>
      <c r="E29" s="12">
        <v>0</v>
      </c>
      <c r="F29" s="11" t="str">
        <f>TEXT(5/C29,"0%")&amp;" (5)"</f>
        <v>100% (5)</v>
      </c>
    </row>
    <row r="30" spans="1:6" ht="15" customHeight="1" x14ac:dyDescent="0.25">
      <c r="A30" s="10"/>
      <c r="B30" s="10" t="s">
        <v>67</v>
      </c>
      <c r="C30" s="11">
        <v>4</v>
      </c>
      <c r="D30" s="12">
        <v>0</v>
      </c>
      <c r="E30" s="11" t="str">
        <f>TEXT(3/C30,"0%")&amp;" (3)"</f>
        <v>75% (3)</v>
      </c>
      <c r="F30" s="11" t="str">
        <f>TEXT(1/C30,"0%")&amp;" (1)"</f>
        <v>25% (1)</v>
      </c>
    </row>
    <row r="31" spans="1:6" ht="15" customHeight="1" x14ac:dyDescent="0.25">
      <c r="A31" s="10"/>
      <c r="B31" s="10"/>
      <c r="C31" s="11"/>
      <c r="D31" s="11"/>
      <c r="E31" s="11"/>
      <c r="F31" s="11"/>
    </row>
    <row r="32" spans="1:6" ht="15" customHeight="1" x14ac:dyDescent="0.25">
      <c r="A32" t="s">
        <v>12</v>
      </c>
      <c r="C32" s="4"/>
      <c r="D32" s="4"/>
      <c r="E32" s="4"/>
      <c r="F32" s="4"/>
    </row>
    <row r="33" spans="1:6" ht="15" customHeight="1" x14ac:dyDescent="0.25">
      <c r="B33" t="s">
        <v>66</v>
      </c>
      <c r="C33" s="4">
        <v>5</v>
      </c>
      <c r="D33" s="3">
        <v>0</v>
      </c>
      <c r="E33" s="4" t="str">
        <f>TEXT(1/C33,"0%")&amp;" (1)"</f>
        <v>20% (1)</v>
      </c>
      <c r="F33" s="4" t="str">
        <f>TEXT(4/C33,"0%")&amp;" (4)"</f>
        <v>80% (4)</v>
      </c>
    </row>
    <row r="34" spans="1:6" ht="15" customHeight="1" x14ac:dyDescent="0.25">
      <c r="B34" t="s">
        <v>67</v>
      </c>
      <c r="C34" s="4">
        <v>4</v>
      </c>
      <c r="D34" s="3">
        <v>0</v>
      </c>
      <c r="E34" s="4" t="str">
        <f>TEXT(1/C34,"0%")&amp;" (1)"</f>
        <v>25% (1)</v>
      </c>
      <c r="F34" s="4" t="str">
        <f>TEXT(3/C34,"0%")&amp;" (3)"</f>
        <v>75% (3)</v>
      </c>
    </row>
    <row r="35" spans="1:6" ht="15" customHeight="1" x14ac:dyDescent="0.25">
      <c r="C35" s="4"/>
      <c r="D35" s="4"/>
      <c r="E35" s="4"/>
      <c r="F35" s="4"/>
    </row>
    <row r="36" spans="1:6" ht="15" customHeight="1" x14ac:dyDescent="0.25">
      <c r="A36" s="10" t="s">
        <v>13</v>
      </c>
      <c r="B36" s="10"/>
      <c r="C36" s="11"/>
      <c r="D36" s="11"/>
      <c r="E36" s="11"/>
      <c r="F36" s="11"/>
    </row>
    <row r="37" spans="1:6" ht="15" customHeight="1" x14ac:dyDescent="0.25">
      <c r="A37" s="10"/>
      <c r="B37" s="10" t="s">
        <v>66</v>
      </c>
      <c r="C37" s="11">
        <v>5</v>
      </c>
      <c r="D37" s="12">
        <v>0</v>
      </c>
      <c r="E37" s="11" t="str">
        <f>TEXT(1/C37,"0%")&amp;" (1)"</f>
        <v>20% (1)</v>
      </c>
      <c r="F37" s="11" t="str">
        <f>TEXT(4/C37,"0%")&amp;" (4)"</f>
        <v>80% (4)</v>
      </c>
    </row>
    <row r="38" spans="1:6" ht="15" customHeight="1" x14ac:dyDescent="0.25">
      <c r="A38" s="10"/>
      <c r="B38" s="10" t="s">
        <v>67</v>
      </c>
      <c r="C38" s="11">
        <v>4</v>
      </c>
      <c r="D38" s="12">
        <v>0</v>
      </c>
      <c r="E38" s="11" t="str">
        <f>TEXT(2/C38,"0%")&amp;" (2)"</f>
        <v>50% (2)</v>
      </c>
      <c r="F38" s="11" t="str">
        <f>TEXT(2/C38,"0%")&amp;" (2)"</f>
        <v>50% (2)</v>
      </c>
    </row>
    <row r="39" spans="1:6" ht="15" customHeight="1" x14ac:dyDescent="0.25">
      <c r="A39" s="10"/>
      <c r="B39" s="10"/>
      <c r="C39" s="11"/>
      <c r="D39" s="11"/>
      <c r="E39" s="11"/>
      <c r="F39" s="11"/>
    </row>
    <row r="40" spans="1:6" ht="15" customHeight="1" x14ac:dyDescent="0.25">
      <c r="A40" t="s">
        <v>14</v>
      </c>
      <c r="C40" s="4"/>
      <c r="D40" s="4"/>
      <c r="E40" s="4"/>
      <c r="F40" s="4"/>
    </row>
    <row r="41" spans="1:6" ht="15" customHeight="1" x14ac:dyDescent="0.25">
      <c r="B41" t="s">
        <v>66</v>
      </c>
      <c r="C41" s="4">
        <v>5</v>
      </c>
      <c r="D41" s="3">
        <v>0</v>
      </c>
      <c r="E41" s="3">
        <v>0</v>
      </c>
      <c r="F41" s="4" t="str">
        <f>TEXT(5/C41,"0%")&amp;" (5)"</f>
        <v>100% (5)</v>
      </c>
    </row>
    <row r="42" spans="1:6" ht="15" customHeight="1" x14ac:dyDescent="0.25">
      <c r="B42" t="s">
        <v>67</v>
      </c>
      <c r="C42" s="4">
        <v>4</v>
      </c>
      <c r="D42" s="3">
        <v>0</v>
      </c>
      <c r="E42" s="4" t="str">
        <f>TEXT(2/C42,"0%")&amp;" (2)"</f>
        <v>50% (2)</v>
      </c>
      <c r="F42" s="4" t="str">
        <f>TEXT(2/C42,"0%")&amp;" (2)"</f>
        <v>50% (2)</v>
      </c>
    </row>
    <row r="43" spans="1:6" ht="15" customHeight="1" x14ac:dyDescent="0.25">
      <c r="C43" s="4"/>
      <c r="D43" s="4"/>
      <c r="E43" s="4"/>
      <c r="F43" s="4"/>
    </row>
    <row r="44" spans="1:6" ht="15" customHeight="1" x14ac:dyDescent="0.25">
      <c r="C44" s="4"/>
      <c r="D44" s="4"/>
      <c r="E44" s="4"/>
      <c r="F44" s="4"/>
    </row>
    <row r="45" spans="1:6" ht="18.75" customHeight="1" x14ac:dyDescent="0.3">
      <c r="A45" s="16" t="s">
        <v>59</v>
      </c>
      <c r="B45" s="17"/>
      <c r="C45" s="18"/>
      <c r="D45" s="18"/>
      <c r="E45" s="18"/>
      <c r="F45" s="18"/>
    </row>
    <row r="46" spans="1:6" ht="15" customHeight="1" x14ac:dyDescent="0.25">
      <c r="A46" s="19" t="s">
        <v>60</v>
      </c>
      <c r="B46" s="19"/>
      <c r="C46" s="20"/>
      <c r="D46" s="20"/>
      <c r="E46" s="20"/>
      <c r="F46" s="20"/>
    </row>
    <row r="47" spans="1:6" ht="15" customHeight="1" x14ac:dyDescent="0.25">
      <c r="A47" s="19"/>
      <c r="B47" s="19" t="s">
        <v>66</v>
      </c>
      <c r="C47" s="20">
        <v>5</v>
      </c>
      <c r="D47" s="21">
        <v>0</v>
      </c>
      <c r="E47" s="20" t="str">
        <f>TEXT(1/C47,"0%")&amp;" (1)"</f>
        <v>20% (1)</v>
      </c>
      <c r="F47" s="20" t="str">
        <f>TEXT(4/C47,"0%")&amp;" (4)"</f>
        <v>80% (4)</v>
      </c>
    </row>
    <row r="48" spans="1:6" ht="15" customHeight="1" x14ac:dyDescent="0.25">
      <c r="A48" s="19"/>
      <c r="B48" s="19" t="s">
        <v>67</v>
      </c>
      <c r="C48" s="20">
        <v>4</v>
      </c>
      <c r="D48" s="21">
        <v>0</v>
      </c>
      <c r="E48" s="20" t="str">
        <f>TEXT(3/C48,"0%")&amp;" (3)"</f>
        <v>75% (3)</v>
      </c>
      <c r="F48" s="20" t="str">
        <f>TEXT(1/C48,"0%")&amp;" (1)"</f>
        <v>25% (1)</v>
      </c>
    </row>
    <row r="49" spans="1:6" ht="15" customHeight="1" x14ac:dyDescent="0.25">
      <c r="A49" s="19"/>
      <c r="B49" s="19"/>
      <c r="C49" s="20"/>
      <c r="D49" s="20"/>
      <c r="E49" s="20"/>
      <c r="F49" s="20"/>
    </row>
    <row r="50" spans="1:6" ht="15" customHeight="1" x14ac:dyDescent="0.25">
      <c r="A50" t="s">
        <v>15</v>
      </c>
      <c r="C50" s="4"/>
      <c r="D50" s="4"/>
      <c r="E50" s="4"/>
      <c r="F50" s="4"/>
    </row>
    <row r="51" spans="1:6" ht="15" customHeight="1" x14ac:dyDescent="0.25">
      <c r="B51" t="s">
        <v>66</v>
      </c>
      <c r="C51" s="4">
        <v>5</v>
      </c>
      <c r="D51" s="3">
        <v>0</v>
      </c>
      <c r="E51" s="4" t="str">
        <f>TEXT(1/C51,"0%")&amp;" (1)"</f>
        <v>20% (1)</v>
      </c>
      <c r="F51" s="4" t="str">
        <f>TEXT(4/C51,"0%")&amp;" (4)"</f>
        <v>80% (4)</v>
      </c>
    </row>
    <row r="52" spans="1:6" ht="15" customHeight="1" x14ac:dyDescent="0.25">
      <c r="B52" t="s">
        <v>67</v>
      </c>
      <c r="C52" s="4">
        <v>4</v>
      </c>
      <c r="D52" s="3">
        <v>0</v>
      </c>
      <c r="E52" s="4" t="str">
        <f>TEXT(1/C52,"0%")&amp;" (1)"</f>
        <v>25% (1)</v>
      </c>
      <c r="F52" s="4" t="str">
        <f>TEXT(3/C52,"0%")&amp;" (3)"</f>
        <v>75% (3)</v>
      </c>
    </row>
    <row r="53" spans="1:6" ht="15" customHeight="1" x14ac:dyDescent="0.25">
      <c r="C53" s="4"/>
      <c r="D53" s="4"/>
      <c r="E53" s="4"/>
      <c r="F53" s="4"/>
    </row>
    <row r="54" spans="1:6" ht="15" customHeight="1" x14ac:dyDescent="0.25">
      <c r="A54" s="19" t="s">
        <v>16</v>
      </c>
      <c r="B54" s="19"/>
      <c r="C54" s="20"/>
      <c r="D54" s="20"/>
      <c r="E54" s="20"/>
      <c r="F54" s="20"/>
    </row>
    <row r="55" spans="1:6" ht="15" customHeight="1" x14ac:dyDescent="0.25">
      <c r="A55" s="19"/>
      <c r="B55" s="19" t="s">
        <v>66</v>
      </c>
      <c r="C55" s="20">
        <v>5</v>
      </c>
      <c r="D55" s="21">
        <v>0</v>
      </c>
      <c r="E55" s="20" t="str">
        <f>TEXT(1/C55,"0%")&amp;" (1)"</f>
        <v>20% (1)</v>
      </c>
      <c r="F55" s="20" t="str">
        <f>TEXT(4/C55,"0%")&amp;" (4)"</f>
        <v>80% (4)</v>
      </c>
    </row>
    <row r="56" spans="1:6" ht="15" customHeight="1" x14ac:dyDescent="0.25">
      <c r="A56" s="19"/>
      <c r="B56" s="19" t="s">
        <v>67</v>
      </c>
      <c r="C56" s="20">
        <v>4</v>
      </c>
      <c r="D56" s="21">
        <v>0</v>
      </c>
      <c r="E56" s="20" t="str">
        <f>TEXT(2/C56,"0%")&amp;" (2)"</f>
        <v>50% (2)</v>
      </c>
      <c r="F56" s="20" t="str">
        <f>TEXT(2/C56,"0%")&amp;" (2)"</f>
        <v>50% (2)</v>
      </c>
    </row>
    <row r="57" spans="1:6" ht="15" customHeight="1" x14ac:dyDescent="0.25">
      <c r="A57" s="19"/>
      <c r="B57" s="19"/>
      <c r="C57" s="20"/>
      <c r="D57" s="20"/>
      <c r="E57" s="20"/>
      <c r="F57" s="20"/>
    </row>
    <row r="58" spans="1:6" ht="15" customHeight="1" x14ac:dyDescent="0.25">
      <c r="A58" s="22" t="s">
        <v>17</v>
      </c>
      <c r="B58" s="22"/>
      <c r="C58" s="23"/>
      <c r="D58" s="23"/>
      <c r="E58" s="23"/>
      <c r="F58" s="23"/>
    </row>
    <row r="59" spans="1:6" ht="15" customHeight="1" x14ac:dyDescent="0.25">
      <c r="B59" t="s">
        <v>66</v>
      </c>
      <c r="C59" s="4">
        <v>5</v>
      </c>
      <c r="D59" s="3">
        <v>0</v>
      </c>
      <c r="E59" s="4" t="str">
        <f>TEXT(1/C59,"0%")&amp;" (1)"</f>
        <v>20% (1)</v>
      </c>
      <c r="F59" s="4" t="str">
        <f>TEXT(4/C59,"0%")&amp;" (4)"</f>
        <v>80% (4)</v>
      </c>
    </row>
    <row r="60" spans="1:6" ht="15" customHeight="1" x14ac:dyDescent="0.25">
      <c r="B60" t="s">
        <v>67</v>
      </c>
      <c r="C60" s="4">
        <v>4</v>
      </c>
      <c r="D60" s="3">
        <v>0</v>
      </c>
      <c r="E60" s="4" t="str">
        <f>TEXT(3/C60,"0%")&amp;" (3)"</f>
        <v>75% (3)</v>
      </c>
      <c r="F60" s="4" t="str">
        <f>TEXT(1/C60,"0%")&amp;" (1)"</f>
        <v>25% (1)</v>
      </c>
    </row>
    <row r="61" spans="1:6" ht="15" customHeight="1" x14ac:dyDescent="0.25">
      <c r="C61" s="4"/>
      <c r="D61" s="4"/>
      <c r="E61" s="4"/>
      <c r="F61" s="4"/>
    </row>
    <row r="62" spans="1:6" ht="15" customHeight="1" x14ac:dyDescent="0.25">
      <c r="A62" s="19" t="s">
        <v>18</v>
      </c>
      <c r="B62" s="19"/>
      <c r="C62" s="20"/>
      <c r="D62" s="20"/>
      <c r="E62" s="20"/>
      <c r="F62" s="20"/>
    </row>
    <row r="63" spans="1:6" ht="15" customHeight="1" x14ac:dyDescent="0.25">
      <c r="A63" s="19"/>
      <c r="B63" s="19" t="s">
        <v>66</v>
      </c>
      <c r="C63" s="20">
        <v>5</v>
      </c>
      <c r="D63" s="21">
        <v>0</v>
      </c>
      <c r="E63" s="20" t="str">
        <f>TEXT(1/C63,"0%")&amp;" (1)"</f>
        <v>20% (1)</v>
      </c>
      <c r="F63" s="20" t="str">
        <f>TEXT(4/C63,"0%")&amp;" (4)"</f>
        <v>80% (4)</v>
      </c>
    </row>
    <row r="64" spans="1:6" ht="15" customHeight="1" x14ac:dyDescent="0.25">
      <c r="A64" s="19"/>
      <c r="B64" s="19" t="s">
        <v>67</v>
      </c>
      <c r="C64" s="20">
        <v>4</v>
      </c>
      <c r="D64" s="21">
        <v>0</v>
      </c>
      <c r="E64" s="20" t="str">
        <f>TEXT(2/C64,"0%")&amp;" (2)"</f>
        <v>50% (2)</v>
      </c>
      <c r="F64" s="20" t="str">
        <f>TEXT(2/C64,"0%")&amp;" (2)"</f>
        <v>50% (2)</v>
      </c>
    </row>
    <row r="65" spans="1:6" ht="15" customHeight="1" x14ac:dyDescent="0.25">
      <c r="A65" s="19"/>
      <c r="B65" s="19"/>
      <c r="C65" s="20"/>
      <c r="D65" s="20"/>
      <c r="E65" s="20"/>
      <c r="F65" s="20"/>
    </row>
    <row r="66" spans="1:6" ht="15" customHeight="1" x14ac:dyDescent="0.25">
      <c r="A66" t="s">
        <v>19</v>
      </c>
      <c r="C66" s="4"/>
      <c r="D66" s="4"/>
      <c r="E66" s="4"/>
      <c r="F66" s="4"/>
    </row>
    <row r="67" spans="1:6" ht="15" customHeight="1" x14ac:dyDescent="0.25">
      <c r="B67" t="s">
        <v>66</v>
      </c>
      <c r="C67" s="4">
        <v>5</v>
      </c>
      <c r="D67" s="3">
        <v>0</v>
      </c>
      <c r="E67" s="4" t="str">
        <f>TEXT(1/C67,"0%")&amp;" (1)"</f>
        <v>20% (1)</v>
      </c>
      <c r="F67" s="4" t="str">
        <f>TEXT(4/C67,"0%")&amp;" (4)"</f>
        <v>80% (4)</v>
      </c>
    </row>
    <row r="68" spans="1:6" ht="15" customHeight="1" x14ac:dyDescent="0.25">
      <c r="B68" t="s">
        <v>67</v>
      </c>
      <c r="C68" s="4">
        <v>4</v>
      </c>
      <c r="D68" s="3">
        <v>0</v>
      </c>
      <c r="E68" s="4" t="str">
        <f>TEXT(3/C68,"0%")&amp;" (3)"</f>
        <v>75% (3)</v>
      </c>
      <c r="F68" s="4" t="str">
        <f>TEXT(1/C68,"0%")&amp;" (1)"</f>
        <v>25% (1)</v>
      </c>
    </row>
    <row r="69" spans="1:6" ht="15" customHeight="1" x14ac:dyDescent="0.25">
      <c r="C69" s="4"/>
      <c r="D69" s="4"/>
      <c r="E69" s="4"/>
      <c r="F69" s="4"/>
    </row>
    <row r="70" spans="1:6" ht="15" customHeight="1" x14ac:dyDescent="0.25">
      <c r="A70" s="19" t="s">
        <v>20</v>
      </c>
      <c r="B70" s="19"/>
      <c r="C70" s="20"/>
      <c r="D70" s="20"/>
      <c r="E70" s="20"/>
      <c r="F70" s="20"/>
    </row>
    <row r="71" spans="1:6" ht="15" customHeight="1" x14ac:dyDescent="0.25">
      <c r="A71" s="19"/>
      <c r="B71" s="19" t="s">
        <v>66</v>
      </c>
      <c r="C71" s="20">
        <v>5</v>
      </c>
      <c r="D71" s="21">
        <v>0</v>
      </c>
      <c r="E71" s="20" t="str">
        <f>TEXT(1/C71,"0%")&amp;" (1)"</f>
        <v>20% (1)</v>
      </c>
      <c r="F71" s="20" t="str">
        <f>TEXT(4/C71,"0%")&amp;" (4)"</f>
        <v>80% (4)</v>
      </c>
    </row>
    <row r="72" spans="1:6" ht="15" customHeight="1" x14ac:dyDescent="0.25">
      <c r="A72" s="19"/>
      <c r="B72" s="19" t="s">
        <v>67</v>
      </c>
      <c r="C72" s="20">
        <v>4</v>
      </c>
      <c r="D72" s="21">
        <v>0</v>
      </c>
      <c r="E72" s="20" t="str">
        <f>TEXT(2/C72,"0%")&amp;" (2)"</f>
        <v>50% (2)</v>
      </c>
      <c r="F72" s="20" t="str">
        <f>TEXT(2/C72,"0%")&amp;" (2)"</f>
        <v>50% (2)</v>
      </c>
    </row>
    <row r="73" spans="1:6" ht="15" customHeight="1" x14ac:dyDescent="0.25">
      <c r="A73" s="19"/>
      <c r="B73" s="19"/>
      <c r="C73" s="20"/>
      <c r="D73" s="20"/>
      <c r="E73" s="20"/>
      <c r="F73" s="20"/>
    </row>
    <row r="74" spans="1:6" ht="15" customHeight="1" x14ac:dyDescent="0.25">
      <c r="A74" t="s">
        <v>21</v>
      </c>
      <c r="C74" s="4"/>
      <c r="D74" s="4"/>
      <c r="E74" s="4"/>
      <c r="F74" s="4"/>
    </row>
    <row r="75" spans="1:6" ht="15" customHeight="1" x14ac:dyDescent="0.25">
      <c r="B75" t="s">
        <v>66</v>
      </c>
      <c r="C75" s="4">
        <v>5</v>
      </c>
      <c r="D75" s="3">
        <v>0</v>
      </c>
      <c r="E75" s="4" t="str">
        <f>TEXT(1/C75,"0%")&amp;" (1)"</f>
        <v>20% (1)</v>
      </c>
      <c r="F75" s="4" t="str">
        <f>TEXT(4/C75,"0%")&amp;" (4)"</f>
        <v>80% (4)</v>
      </c>
    </row>
    <row r="76" spans="1:6" ht="15" customHeight="1" x14ac:dyDescent="0.25">
      <c r="B76" t="s">
        <v>67</v>
      </c>
      <c r="C76" s="4">
        <v>4</v>
      </c>
      <c r="D76" s="3">
        <v>0</v>
      </c>
      <c r="E76" s="4" t="str">
        <f>TEXT(1/C76,"0%")&amp;" (1)"</f>
        <v>25% (1)</v>
      </c>
      <c r="F76" s="4" t="str">
        <f>TEXT(3/C76,"0%")&amp;" (3)"</f>
        <v>75% (3)</v>
      </c>
    </row>
    <row r="77" spans="1:6" ht="15" customHeight="1" x14ac:dyDescent="0.25">
      <c r="C77" s="4"/>
      <c r="D77" s="4"/>
      <c r="E77" s="4"/>
      <c r="F77" s="4"/>
    </row>
    <row r="78" spans="1:6" ht="15" customHeight="1" x14ac:dyDescent="0.25">
      <c r="A78" s="19" t="s">
        <v>22</v>
      </c>
      <c r="B78" s="19"/>
      <c r="C78" s="20"/>
      <c r="D78" s="20"/>
      <c r="E78" s="20"/>
      <c r="F78" s="20"/>
    </row>
    <row r="79" spans="1:6" ht="15" customHeight="1" x14ac:dyDescent="0.25">
      <c r="A79" s="19"/>
      <c r="B79" s="19" t="s">
        <v>66</v>
      </c>
      <c r="C79" s="20">
        <v>5</v>
      </c>
      <c r="D79" s="21">
        <v>0</v>
      </c>
      <c r="E79" s="20" t="str">
        <f>TEXT(3/C79,"0%")&amp;" (3)"</f>
        <v>60% (3)</v>
      </c>
      <c r="F79" s="20" t="str">
        <f>TEXT(2/C79,"0%")&amp;" (2)"</f>
        <v>40% (2)</v>
      </c>
    </row>
    <row r="80" spans="1:6" ht="15" customHeight="1" x14ac:dyDescent="0.25">
      <c r="A80" s="19"/>
      <c r="B80" s="19" t="s">
        <v>67</v>
      </c>
      <c r="C80" s="20">
        <v>4</v>
      </c>
      <c r="D80" s="21">
        <v>0</v>
      </c>
      <c r="E80" s="20" t="str">
        <f>TEXT(1/C80,"0%")&amp;" (1)"</f>
        <v>25% (1)</v>
      </c>
      <c r="F80" s="20" t="str">
        <f>TEXT(3/C80,"0%")&amp;" (3)"</f>
        <v>75% (3)</v>
      </c>
    </row>
    <row r="81" spans="1:6" ht="15" customHeight="1" x14ac:dyDescent="0.25">
      <c r="A81" s="19"/>
      <c r="B81" s="19"/>
      <c r="C81" s="20"/>
      <c r="D81" s="20"/>
      <c r="E81" s="20"/>
      <c r="F81" s="20"/>
    </row>
    <row r="82" spans="1:6" ht="15" customHeight="1" x14ac:dyDescent="0.25">
      <c r="A82" t="s">
        <v>23</v>
      </c>
      <c r="C82" s="4"/>
      <c r="D82" s="4"/>
      <c r="E82" s="4"/>
      <c r="F82" s="4"/>
    </row>
    <row r="83" spans="1:6" ht="15" customHeight="1" x14ac:dyDescent="0.25">
      <c r="B83" t="s">
        <v>66</v>
      </c>
      <c r="C83" s="4">
        <v>5</v>
      </c>
      <c r="D83" s="3">
        <v>0</v>
      </c>
      <c r="E83" s="4" t="str">
        <f>TEXT(1/C83,"0%")&amp;" (1)"</f>
        <v>20% (1)</v>
      </c>
      <c r="F83" s="4" t="str">
        <f>TEXT(4/C83,"0%")&amp;" (4)"</f>
        <v>80% (4)</v>
      </c>
    </row>
    <row r="84" spans="1:6" ht="15" customHeight="1" x14ac:dyDescent="0.25">
      <c r="B84" t="s">
        <v>67</v>
      </c>
      <c r="C84" s="4">
        <v>4</v>
      </c>
      <c r="D84" s="3">
        <v>0</v>
      </c>
      <c r="E84" s="4" t="str">
        <f>TEXT(1/C84,"0%")&amp;" (1)"</f>
        <v>25% (1)</v>
      </c>
      <c r="F84" s="4" t="str">
        <f>TEXT(3/C84,"0%")&amp;" (3)"</f>
        <v>75% (3)</v>
      </c>
    </row>
    <row r="85" spans="1:6" ht="15" customHeight="1" x14ac:dyDescent="0.25">
      <c r="C85" s="4"/>
      <c r="D85" s="4"/>
      <c r="E85" s="4"/>
      <c r="F85" s="4"/>
    </row>
    <row r="86" spans="1:6" ht="15" customHeight="1" x14ac:dyDescent="0.25">
      <c r="A86" s="19" t="s">
        <v>24</v>
      </c>
      <c r="B86" s="19"/>
      <c r="C86" s="20"/>
      <c r="D86" s="20"/>
      <c r="E86" s="20"/>
      <c r="F86" s="20"/>
    </row>
    <row r="87" spans="1:6" ht="15" customHeight="1" x14ac:dyDescent="0.25">
      <c r="A87" s="19"/>
      <c r="B87" s="19" t="s">
        <v>66</v>
      </c>
      <c r="C87" s="20">
        <v>5</v>
      </c>
      <c r="D87" s="21">
        <v>0</v>
      </c>
      <c r="E87" s="20" t="str">
        <f>TEXT(1/C87,"0%")&amp;" (1)"</f>
        <v>20% (1)</v>
      </c>
      <c r="F87" s="20" t="str">
        <f>TEXT(4/C87,"0%")&amp;" (4)"</f>
        <v>80% (4)</v>
      </c>
    </row>
    <row r="88" spans="1:6" ht="15" customHeight="1" x14ac:dyDescent="0.25">
      <c r="A88" s="19"/>
      <c r="B88" s="19" t="s">
        <v>67</v>
      </c>
      <c r="C88" s="20">
        <v>4</v>
      </c>
      <c r="D88" s="21">
        <v>0</v>
      </c>
      <c r="E88" s="20" t="str">
        <f>TEXT(2/C88,"0%")&amp;" (2)"</f>
        <v>50% (2)</v>
      </c>
      <c r="F88" s="20" t="str">
        <f>TEXT(2/C88,"0%")&amp;" (2)"</f>
        <v>50% (2)</v>
      </c>
    </row>
    <row r="89" spans="1:6" ht="15" customHeight="1" x14ac:dyDescent="0.25">
      <c r="A89" s="19"/>
      <c r="B89" s="19"/>
      <c r="C89" s="20"/>
      <c r="D89" s="20"/>
      <c r="E89" s="20"/>
      <c r="F89" s="20"/>
    </row>
    <row r="90" spans="1:6" ht="15" customHeight="1" x14ac:dyDescent="0.25">
      <c r="A90" t="s">
        <v>25</v>
      </c>
      <c r="C90" s="4"/>
      <c r="D90" s="4"/>
      <c r="E90" s="4"/>
      <c r="F90" s="4"/>
    </row>
    <row r="91" spans="1:6" ht="15" customHeight="1" x14ac:dyDescent="0.25">
      <c r="B91" t="s">
        <v>66</v>
      </c>
      <c r="C91" s="4">
        <v>5</v>
      </c>
      <c r="D91" s="3">
        <v>0</v>
      </c>
      <c r="E91" s="4" t="str">
        <f>TEXT(3/C91,"0%")&amp;" (3)"</f>
        <v>60% (3)</v>
      </c>
      <c r="F91" s="4" t="str">
        <f>TEXT(2/C91,"0%")&amp;" (2)"</f>
        <v>40% (2)</v>
      </c>
    </row>
    <row r="92" spans="1:6" ht="15" customHeight="1" x14ac:dyDescent="0.25">
      <c r="B92" t="s">
        <v>67</v>
      </c>
      <c r="C92" s="4">
        <v>4</v>
      </c>
      <c r="D92" s="3">
        <v>0</v>
      </c>
      <c r="E92" s="4" t="str">
        <f>TEXT(4/C92,"0%")&amp;" (4)"</f>
        <v>100% (4)</v>
      </c>
      <c r="F92" s="3">
        <v>0</v>
      </c>
    </row>
    <row r="93" spans="1:6" ht="15" customHeight="1" x14ac:dyDescent="0.25">
      <c r="C93" s="4"/>
      <c r="D93" s="4"/>
      <c r="E93" s="4"/>
      <c r="F93" s="4"/>
    </row>
    <row r="94" spans="1:6" ht="15" customHeight="1" x14ac:dyDescent="0.25">
      <c r="A94" s="19" t="s">
        <v>26</v>
      </c>
      <c r="B94" s="19"/>
      <c r="C94" s="20"/>
      <c r="D94" s="20"/>
      <c r="E94" s="20"/>
      <c r="F94" s="20"/>
    </row>
    <row r="95" spans="1:6" ht="15" customHeight="1" x14ac:dyDescent="0.25">
      <c r="A95" s="19"/>
      <c r="B95" s="19" t="s">
        <v>66</v>
      </c>
      <c r="C95" s="20">
        <v>5</v>
      </c>
      <c r="D95" s="21">
        <v>0</v>
      </c>
      <c r="E95" s="20" t="str">
        <f>TEXT(2/C95,"0%")&amp;" (2)"</f>
        <v>40% (2)</v>
      </c>
      <c r="F95" s="20" t="str">
        <f>TEXT(3/C95,"0%")&amp;" (3)"</f>
        <v>60% (3)</v>
      </c>
    </row>
    <row r="96" spans="1:6" ht="15" customHeight="1" x14ac:dyDescent="0.25">
      <c r="A96" s="19"/>
      <c r="B96" s="19" t="s">
        <v>67</v>
      </c>
      <c r="C96" s="20">
        <v>4</v>
      </c>
      <c r="D96" s="21">
        <v>0</v>
      </c>
      <c r="E96" s="20" t="str">
        <f>TEXT(2/C96,"0%")&amp;" (2)"</f>
        <v>50% (2)</v>
      </c>
      <c r="F96" s="20" t="str">
        <f>TEXT(2/C96,"0%")&amp;" (2)"</f>
        <v>50% (2)</v>
      </c>
    </row>
    <row r="97" spans="1:6" ht="15" customHeight="1" x14ac:dyDescent="0.25">
      <c r="A97" s="19"/>
      <c r="B97" s="19"/>
      <c r="C97" s="20"/>
      <c r="D97" s="20"/>
      <c r="E97" s="20"/>
      <c r="F97" s="20"/>
    </row>
    <row r="98" spans="1:6" ht="15" customHeight="1" x14ac:dyDescent="0.25">
      <c r="A98" t="s">
        <v>27</v>
      </c>
      <c r="C98" s="4"/>
      <c r="D98" s="4"/>
      <c r="E98" s="4"/>
      <c r="F98" s="4"/>
    </row>
    <row r="99" spans="1:6" ht="15" customHeight="1" x14ac:dyDescent="0.25">
      <c r="B99" t="s">
        <v>66</v>
      </c>
      <c r="C99" s="4">
        <v>5</v>
      </c>
      <c r="D99" s="3">
        <v>0</v>
      </c>
      <c r="E99" s="4" t="str">
        <f>TEXT(1/C99,"0%")&amp;" (1)"</f>
        <v>20% (1)</v>
      </c>
      <c r="F99" s="4" t="str">
        <f>TEXT(4/C99,"0%")&amp;" (4)"</f>
        <v>80% (4)</v>
      </c>
    </row>
    <row r="100" spans="1:6" ht="15" customHeight="1" x14ac:dyDescent="0.25">
      <c r="B100" t="s">
        <v>67</v>
      </c>
      <c r="C100" s="4">
        <v>4</v>
      </c>
      <c r="D100" s="3">
        <v>0</v>
      </c>
      <c r="E100" s="4" t="str">
        <f>TEXT(2/C100,"0%")&amp;" (2)"</f>
        <v>50% (2)</v>
      </c>
      <c r="F100" s="4" t="str">
        <f>TEXT(2/C100,"0%")&amp;" (2)"</f>
        <v>50% (2)</v>
      </c>
    </row>
    <row r="101" spans="1:6" ht="15" customHeight="1" x14ac:dyDescent="0.25">
      <c r="C101" s="4"/>
      <c r="D101" s="4"/>
      <c r="E101" s="4"/>
      <c r="F101" s="4"/>
    </row>
    <row r="102" spans="1:6" ht="15" customHeight="1" x14ac:dyDescent="0.25">
      <c r="A102" s="19" t="s">
        <v>56</v>
      </c>
      <c r="B102" s="19"/>
      <c r="C102" s="20"/>
      <c r="D102" s="20"/>
      <c r="E102" s="20"/>
      <c r="F102" s="20"/>
    </row>
    <row r="103" spans="1:6" ht="15" customHeight="1" x14ac:dyDescent="0.25">
      <c r="A103" s="19"/>
      <c r="B103" s="19" t="s">
        <v>66</v>
      </c>
      <c r="C103" s="20">
        <v>5</v>
      </c>
      <c r="D103" s="21">
        <v>0</v>
      </c>
      <c r="E103" s="20" t="str">
        <f>TEXT(3/C103,"0%")&amp;" (3)"</f>
        <v>60% (3)</v>
      </c>
      <c r="F103" s="20" t="str">
        <f>TEXT(2/C103,"0%")&amp;" (2)"</f>
        <v>40% (2)</v>
      </c>
    </row>
    <row r="104" spans="1:6" ht="15" customHeight="1" x14ac:dyDescent="0.25">
      <c r="A104" s="19"/>
      <c r="B104" s="19" t="s">
        <v>67</v>
      </c>
      <c r="C104" s="20">
        <v>4</v>
      </c>
      <c r="D104" s="21">
        <v>0</v>
      </c>
      <c r="E104" s="20" t="str">
        <f>TEXT(2/C104,"0%")&amp;" (2)"</f>
        <v>50% (2)</v>
      </c>
      <c r="F104" s="20" t="str">
        <f>TEXT(2/C104,"0%")&amp;" (2)"</f>
        <v>50% (2)</v>
      </c>
    </row>
    <row r="105" spans="1:6" ht="15" customHeight="1" x14ac:dyDescent="0.25">
      <c r="A105" s="19"/>
      <c r="B105" s="19"/>
      <c r="C105" s="20"/>
      <c r="D105" s="20"/>
      <c r="E105" s="20"/>
      <c r="F105" s="20"/>
    </row>
    <row r="106" spans="1:6" ht="15" customHeight="1" x14ac:dyDescent="0.25">
      <c r="A106" t="s">
        <v>28</v>
      </c>
      <c r="C106" s="4"/>
      <c r="D106" s="4"/>
      <c r="E106" s="4"/>
      <c r="F106" s="4"/>
    </row>
    <row r="107" spans="1:6" ht="15" customHeight="1" x14ac:dyDescent="0.25">
      <c r="B107" t="s">
        <v>66</v>
      </c>
      <c r="C107" s="4">
        <v>5</v>
      </c>
      <c r="D107" s="3">
        <v>0</v>
      </c>
      <c r="E107" s="4" t="str">
        <f>TEXT(1/C107,"0%")&amp;" (1)"</f>
        <v>20% (1)</v>
      </c>
      <c r="F107" s="4" t="str">
        <f>TEXT(4/C107,"0%")&amp;" (4)"</f>
        <v>80% (4)</v>
      </c>
    </row>
    <row r="108" spans="1:6" ht="15" customHeight="1" x14ac:dyDescent="0.25">
      <c r="B108" t="s">
        <v>67</v>
      </c>
      <c r="C108" s="4">
        <v>4</v>
      </c>
      <c r="D108" s="3">
        <v>0</v>
      </c>
      <c r="E108" s="4" t="str">
        <f>TEXT(2/C108,"0%")&amp;" (2)"</f>
        <v>50% (2)</v>
      </c>
      <c r="F108" s="4" t="str">
        <f>TEXT(2/C108,"0%")&amp;" (2)"</f>
        <v>50% (2)</v>
      </c>
    </row>
    <row r="109" spans="1:6" ht="15" customHeight="1" x14ac:dyDescent="0.25">
      <c r="C109" s="4"/>
      <c r="D109" s="4"/>
      <c r="E109" s="4"/>
      <c r="F109" s="4"/>
    </row>
    <row r="110" spans="1:6" ht="15" customHeight="1" x14ac:dyDescent="0.25">
      <c r="A110" s="19" t="s">
        <v>29</v>
      </c>
      <c r="B110" s="19"/>
      <c r="C110" s="20"/>
      <c r="D110" s="20"/>
      <c r="E110" s="20"/>
      <c r="F110" s="20"/>
    </row>
    <row r="111" spans="1:6" ht="15" customHeight="1" x14ac:dyDescent="0.25">
      <c r="A111" s="19"/>
      <c r="B111" s="19" t="s">
        <v>66</v>
      </c>
      <c r="C111" s="20">
        <v>5</v>
      </c>
      <c r="D111" s="21">
        <v>0</v>
      </c>
      <c r="E111" s="20" t="str">
        <f>TEXT(2/C111,"0%")&amp;" (2)"</f>
        <v>40% (2)</v>
      </c>
      <c r="F111" s="20" t="str">
        <f>TEXT(3/C111,"0%")&amp;" (3)"</f>
        <v>60% (3)</v>
      </c>
    </row>
    <row r="112" spans="1:6" ht="15" customHeight="1" x14ac:dyDescent="0.25">
      <c r="A112" s="19"/>
      <c r="B112" s="19" t="s">
        <v>67</v>
      </c>
      <c r="C112" s="20">
        <v>4</v>
      </c>
      <c r="D112" s="21">
        <v>0</v>
      </c>
      <c r="E112" s="20" t="str">
        <f>TEXT(3/C112,"0%")&amp;" (3)"</f>
        <v>75% (3)</v>
      </c>
      <c r="F112" s="20" t="str">
        <f>TEXT(1/C112,"0%")&amp;" (1)"</f>
        <v>25% (1)</v>
      </c>
    </row>
    <row r="113" spans="1:6" ht="15" customHeight="1" x14ac:dyDescent="0.25">
      <c r="A113" s="19"/>
      <c r="B113" s="19"/>
      <c r="C113" s="20"/>
      <c r="D113" s="20"/>
      <c r="E113" s="20"/>
      <c r="F113" s="20"/>
    </row>
    <row r="114" spans="1:6" ht="15" customHeight="1" x14ac:dyDescent="0.25">
      <c r="A114" t="s">
        <v>30</v>
      </c>
      <c r="C114" s="4"/>
      <c r="D114" s="4"/>
      <c r="E114" s="4"/>
      <c r="F114" s="4"/>
    </row>
    <row r="115" spans="1:6" ht="15" customHeight="1" x14ac:dyDescent="0.25">
      <c r="B115" t="s">
        <v>66</v>
      </c>
      <c r="C115" s="4">
        <v>5</v>
      </c>
      <c r="D115" s="3">
        <v>0</v>
      </c>
      <c r="E115" s="4" t="str">
        <f>TEXT(2/C115,"0%")&amp;" (2)"</f>
        <v>40% (2)</v>
      </c>
      <c r="F115" s="4" t="str">
        <f>TEXT(3/C115,"0%")&amp;" (3)"</f>
        <v>60% (3)</v>
      </c>
    </row>
    <row r="116" spans="1:6" ht="15" customHeight="1" x14ac:dyDescent="0.25">
      <c r="B116" t="s">
        <v>67</v>
      </c>
      <c r="C116" s="4">
        <v>4</v>
      </c>
      <c r="D116" s="3">
        <v>0</v>
      </c>
      <c r="E116" s="4" t="str">
        <f>TEXT(2/C116,"0%")&amp;" (2)"</f>
        <v>50% (2)</v>
      </c>
      <c r="F116" s="4" t="str">
        <f>TEXT(2/C116,"0%")&amp;" (2)"</f>
        <v>50% (2)</v>
      </c>
    </row>
    <row r="117" spans="1:6" ht="15" customHeight="1" x14ac:dyDescent="0.25">
      <c r="C117" s="4"/>
      <c r="D117" s="4"/>
      <c r="E117" s="4"/>
      <c r="F117" s="4"/>
    </row>
    <row r="118" spans="1:6" ht="15" customHeight="1" x14ac:dyDescent="0.25">
      <c r="A118" s="19" t="s">
        <v>31</v>
      </c>
      <c r="B118" s="19"/>
      <c r="C118" s="20"/>
      <c r="D118" s="20"/>
      <c r="E118" s="20"/>
      <c r="F118" s="20"/>
    </row>
    <row r="119" spans="1:6" ht="15" customHeight="1" x14ac:dyDescent="0.25">
      <c r="A119" s="19"/>
      <c r="B119" s="19" t="s">
        <v>66</v>
      </c>
      <c r="C119" s="20">
        <v>5</v>
      </c>
      <c r="D119" s="21">
        <v>0</v>
      </c>
      <c r="E119" s="20" t="str">
        <f>TEXT(1/C119,"0%")&amp;" (1)"</f>
        <v>20% (1)</v>
      </c>
      <c r="F119" s="20" t="str">
        <f>TEXT(4/C119,"0%")&amp;" (4)"</f>
        <v>80% (4)</v>
      </c>
    </row>
    <row r="120" spans="1:6" ht="15" customHeight="1" x14ac:dyDescent="0.25">
      <c r="A120" s="19"/>
      <c r="B120" s="19" t="s">
        <v>67</v>
      </c>
      <c r="C120" s="20">
        <v>4</v>
      </c>
      <c r="D120" s="21">
        <v>0</v>
      </c>
      <c r="E120" s="20" t="str">
        <f>TEXT(3/C120,"0%")&amp;" (3)"</f>
        <v>75% (3)</v>
      </c>
      <c r="F120" s="20" t="str">
        <f>TEXT(1/C120,"0%")&amp;" (1)"</f>
        <v>25% (1)</v>
      </c>
    </row>
    <row r="121" spans="1:6" ht="15" customHeight="1" x14ac:dyDescent="0.25">
      <c r="A121" s="19"/>
      <c r="B121" s="19"/>
      <c r="C121" s="20"/>
      <c r="D121" s="20"/>
      <c r="E121" s="20"/>
      <c r="F121" s="20"/>
    </row>
    <row r="122" spans="1:6" ht="15" customHeight="1" x14ac:dyDescent="0.25">
      <c r="A122" t="s">
        <v>32</v>
      </c>
      <c r="C122" s="4"/>
      <c r="D122" s="4"/>
      <c r="E122" s="4"/>
      <c r="F122" s="4"/>
    </row>
    <row r="123" spans="1:6" ht="15" customHeight="1" x14ac:dyDescent="0.25">
      <c r="B123" t="s">
        <v>66</v>
      </c>
      <c r="C123" s="4">
        <v>5</v>
      </c>
      <c r="D123" s="3">
        <v>0</v>
      </c>
      <c r="E123" s="4" t="str">
        <f>TEXT(3/C123,"0%")&amp;" (3)"</f>
        <v>60% (3)</v>
      </c>
      <c r="F123" s="4" t="str">
        <f>TEXT(2/C123,"0%")&amp;" (2)"</f>
        <v>40% (2)</v>
      </c>
    </row>
    <row r="124" spans="1:6" ht="15" customHeight="1" x14ac:dyDescent="0.25">
      <c r="B124" t="s">
        <v>67</v>
      </c>
      <c r="C124" s="4">
        <v>4</v>
      </c>
      <c r="D124" s="3">
        <v>0</v>
      </c>
      <c r="E124" s="4" t="str">
        <f>TEXT(2/C124,"0%")&amp;" (2)"</f>
        <v>50% (2)</v>
      </c>
      <c r="F124" s="4" t="str">
        <f>TEXT(2/C124,"0%")&amp;" (2)"</f>
        <v>50% (2)</v>
      </c>
    </row>
    <row r="125" spans="1:6" ht="15" customHeight="1" x14ac:dyDescent="0.25">
      <c r="C125" s="4"/>
      <c r="D125" s="4"/>
      <c r="E125" s="4"/>
      <c r="F125" s="4"/>
    </row>
    <row r="126" spans="1:6" ht="15" customHeight="1" x14ac:dyDescent="0.25">
      <c r="A126" s="19" t="s">
        <v>33</v>
      </c>
      <c r="B126" s="19"/>
      <c r="C126" s="20"/>
      <c r="D126" s="20"/>
      <c r="E126" s="20"/>
      <c r="F126" s="20"/>
    </row>
    <row r="127" spans="1:6" ht="15" customHeight="1" x14ac:dyDescent="0.25">
      <c r="A127" s="19"/>
      <c r="B127" s="19" t="s">
        <v>66</v>
      </c>
      <c r="C127" s="20">
        <v>5</v>
      </c>
      <c r="D127" s="21">
        <v>0</v>
      </c>
      <c r="E127" s="20" t="str">
        <f>TEXT(3/C127,"0%")&amp;" (3)"</f>
        <v>60% (3)</v>
      </c>
      <c r="F127" s="20" t="str">
        <f>TEXT(2/C127,"0%")&amp;" (2)"</f>
        <v>40% (2)</v>
      </c>
    </row>
    <row r="128" spans="1:6" ht="15" customHeight="1" x14ac:dyDescent="0.25">
      <c r="A128" s="19"/>
      <c r="B128" s="19" t="s">
        <v>67</v>
      </c>
      <c r="C128" s="20">
        <v>4</v>
      </c>
      <c r="D128" s="21">
        <v>0</v>
      </c>
      <c r="E128" s="20" t="str">
        <f>TEXT(4/C128,"0%")&amp;" (4)"</f>
        <v>100% (4)</v>
      </c>
      <c r="F128" s="21">
        <v>0</v>
      </c>
    </row>
    <row r="129" spans="1:6" ht="15" customHeight="1" x14ac:dyDescent="0.25">
      <c r="A129" s="19"/>
      <c r="B129" s="19"/>
      <c r="C129" s="20"/>
      <c r="D129" s="20"/>
      <c r="E129" s="20"/>
      <c r="F129" s="20"/>
    </row>
    <row r="130" spans="1:6" ht="15" customHeight="1" x14ac:dyDescent="0.25">
      <c r="A130" t="s">
        <v>34</v>
      </c>
      <c r="C130" s="4"/>
      <c r="D130" s="4"/>
      <c r="E130" s="4"/>
      <c r="F130" s="4"/>
    </row>
    <row r="131" spans="1:6" ht="15" customHeight="1" x14ac:dyDescent="0.25">
      <c r="B131" t="s">
        <v>66</v>
      </c>
      <c r="C131" s="4">
        <v>5</v>
      </c>
      <c r="D131" s="3">
        <v>0</v>
      </c>
      <c r="E131" s="4" t="str">
        <f>TEXT(2/C131,"0%")&amp;" (2)"</f>
        <v>40% (2)</v>
      </c>
      <c r="F131" s="4" t="str">
        <f>TEXT(3/C131,"0%")&amp;" (3)"</f>
        <v>60% (3)</v>
      </c>
    </row>
    <row r="132" spans="1:6" ht="15" customHeight="1" x14ac:dyDescent="0.25">
      <c r="B132" t="s">
        <v>67</v>
      </c>
      <c r="C132" s="4">
        <v>4</v>
      </c>
      <c r="D132" s="3">
        <v>0</v>
      </c>
      <c r="E132" s="4" t="str">
        <f>TEXT(2/C132,"0%")&amp;" (2)"</f>
        <v>50% (2)</v>
      </c>
      <c r="F132" s="4" t="str">
        <f>TEXT(2/C132,"0%")&amp;" (2)"</f>
        <v>50% (2)</v>
      </c>
    </row>
    <row r="133" spans="1:6" ht="15" customHeight="1" x14ac:dyDescent="0.25">
      <c r="C133" s="4"/>
      <c r="D133" s="4"/>
      <c r="E133" s="4"/>
      <c r="F133" s="4"/>
    </row>
    <row r="134" spans="1:6" ht="15" customHeight="1" x14ac:dyDescent="0.25">
      <c r="A134" s="19" t="s">
        <v>35</v>
      </c>
      <c r="B134" s="19"/>
      <c r="C134" s="20"/>
      <c r="D134" s="20"/>
      <c r="E134" s="20"/>
      <c r="F134" s="20"/>
    </row>
    <row r="135" spans="1:6" ht="15" customHeight="1" x14ac:dyDescent="0.25">
      <c r="A135" s="19"/>
      <c r="B135" s="19" t="s">
        <v>66</v>
      </c>
      <c r="C135" s="20">
        <v>5</v>
      </c>
      <c r="D135" s="21">
        <v>0</v>
      </c>
      <c r="E135" s="20" t="str">
        <f>TEXT(1/C135,"0%")&amp;" (1)"</f>
        <v>20% (1)</v>
      </c>
      <c r="F135" s="20" t="str">
        <f>TEXT(4/C135,"0%")&amp;" (4)"</f>
        <v>80% (4)</v>
      </c>
    </row>
    <row r="136" spans="1:6" ht="15" customHeight="1" x14ac:dyDescent="0.25">
      <c r="A136" s="19"/>
      <c r="B136" s="19" t="s">
        <v>67</v>
      </c>
      <c r="C136" s="20">
        <v>4</v>
      </c>
      <c r="D136" s="21">
        <v>0</v>
      </c>
      <c r="E136" s="20" t="str">
        <f>TEXT(3/C136,"0%")&amp;" (3)"</f>
        <v>75% (3)</v>
      </c>
      <c r="F136" s="20" t="str">
        <f>TEXT(1/C136,"0%")&amp;" (1)"</f>
        <v>25% (1)</v>
      </c>
    </row>
    <row r="137" spans="1:6" ht="15" customHeight="1" x14ac:dyDescent="0.25">
      <c r="A137" s="19"/>
      <c r="B137" s="19"/>
      <c r="C137" s="20"/>
      <c r="D137" s="20"/>
      <c r="E137" s="20"/>
      <c r="F137" s="20"/>
    </row>
    <row r="138" spans="1:6" ht="15" customHeight="1" x14ac:dyDescent="0.25">
      <c r="A138" t="s">
        <v>36</v>
      </c>
      <c r="C138" s="4"/>
      <c r="D138" s="4"/>
      <c r="E138" s="4"/>
      <c r="F138" s="4"/>
    </row>
    <row r="139" spans="1:6" ht="15" customHeight="1" x14ac:dyDescent="0.25">
      <c r="B139" t="s">
        <v>66</v>
      </c>
      <c r="C139" s="4">
        <v>5</v>
      </c>
      <c r="D139" s="3">
        <v>0</v>
      </c>
      <c r="E139" s="4" t="str">
        <f>TEXT(3/C139,"0%")&amp;" (3)"</f>
        <v>60% (3)</v>
      </c>
      <c r="F139" s="4" t="str">
        <f>TEXT(2/C139,"0%")&amp;" (2)"</f>
        <v>40% (2)</v>
      </c>
    </row>
    <row r="140" spans="1:6" ht="15" customHeight="1" x14ac:dyDescent="0.25">
      <c r="B140" t="s">
        <v>67</v>
      </c>
      <c r="C140" s="4">
        <v>4</v>
      </c>
      <c r="D140" s="3">
        <v>0</v>
      </c>
      <c r="E140" s="4" t="str">
        <f>TEXT(3/C140,"0%")&amp;" (3)"</f>
        <v>75% (3)</v>
      </c>
      <c r="F140" s="4" t="str">
        <f>TEXT(1/C140,"0%")&amp;" (1)"</f>
        <v>25% (1)</v>
      </c>
    </row>
    <row r="141" spans="1:6" ht="15" customHeight="1" x14ac:dyDescent="0.25">
      <c r="C141" s="4"/>
      <c r="D141" s="4"/>
      <c r="E141" s="4"/>
      <c r="F141" s="4"/>
    </row>
    <row r="142" spans="1:6" ht="15" customHeight="1" x14ac:dyDescent="0.25">
      <c r="A142" s="19" t="s">
        <v>37</v>
      </c>
      <c r="B142" s="19"/>
      <c r="C142" s="20"/>
      <c r="D142" s="20"/>
      <c r="E142" s="20"/>
      <c r="F142" s="20"/>
    </row>
    <row r="143" spans="1:6" ht="15" customHeight="1" x14ac:dyDescent="0.25">
      <c r="A143" s="19"/>
      <c r="B143" s="19" t="s">
        <v>66</v>
      </c>
      <c r="C143" s="20">
        <v>5</v>
      </c>
      <c r="D143" s="21">
        <v>0</v>
      </c>
      <c r="E143" s="21">
        <v>0</v>
      </c>
      <c r="F143" s="20" t="str">
        <f>TEXT(5/C143,"0%")&amp;" (5)"</f>
        <v>100% (5)</v>
      </c>
    </row>
    <row r="144" spans="1:6" ht="15" customHeight="1" x14ac:dyDescent="0.25">
      <c r="A144" s="19"/>
      <c r="B144" s="19" t="s">
        <v>67</v>
      </c>
      <c r="C144" s="20">
        <v>4</v>
      </c>
      <c r="D144" s="21">
        <v>0</v>
      </c>
      <c r="E144" s="20" t="str">
        <f>TEXT(2/C144,"0%")&amp;" (2)"</f>
        <v>50% (2)</v>
      </c>
      <c r="F144" s="20" t="str">
        <f>TEXT(2/C144,"0%")&amp;" (2)"</f>
        <v>50% (2)</v>
      </c>
    </row>
    <row r="145" spans="1:6" ht="15" customHeight="1" x14ac:dyDescent="0.25">
      <c r="A145" s="19"/>
      <c r="B145" s="19"/>
      <c r="C145" s="20"/>
      <c r="D145" s="20"/>
      <c r="E145" s="20"/>
      <c r="F145" s="20"/>
    </row>
    <row r="146" spans="1:6" ht="15" customHeight="1" x14ac:dyDescent="0.25">
      <c r="A146" t="s">
        <v>38</v>
      </c>
      <c r="C146" s="4"/>
      <c r="D146" s="4"/>
      <c r="E146" s="4"/>
      <c r="F146" s="4"/>
    </row>
    <row r="147" spans="1:6" ht="15" customHeight="1" x14ac:dyDescent="0.25">
      <c r="B147" t="s">
        <v>66</v>
      </c>
      <c r="C147" s="4">
        <v>5</v>
      </c>
      <c r="D147" s="3">
        <v>0</v>
      </c>
      <c r="E147" s="3">
        <v>0</v>
      </c>
      <c r="F147" s="4" t="str">
        <f>TEXT(5/C147,"0%")&amp;" (5)"</f>
        <v>100% (5)</v>
      </c>
    </row>
    <row r="148" spans="1:6" ht="15" customHeight="1" x14ac:dyDescent="0.25">
      <c r="B148" t="s">
        <v>67</v>
      </c>
      <c r="C148" s="4">
        <v>4</v>
      </c>
      <c r="D148" s="3">
        <v>0</v>
      </c>
      <c r="E148" s="4" t="str">
        <f>TEXT(1/C148,"0%")&amp;" (1)"</f>
        <v>25% (1)</v>
      </c>
      <c r="F148" s="4" t="str">
        <f>TEXT(3/C148,"0%")&amp;" (3)"</f>
        <v>75% (3)</v>
      </c>
    </row>
    <row r="149" spans="1:6" ht="15" customHeight="1" x14ac:dyDescent="0.25">
      <c r="C149" s="4"/>
      <c r="D149" s="4"/>
      <c r="E149" s="4"/>
      <c r="F149" s="4"/>
    </row>
    <row r="150" spans="1:6" ht="15" customHeight="1" x14ac:dyDescent="0.25">
      <c r="A150" s="19" t="s">
        <v>39</v>
      </c>
      <c r="B150" s="19"/>
      <c r="C150" s="20"/>
      <c r="D150" s="20"/>
      <c r="E150" s="20"/>
      <c r="F150" s="20"/>
    </row>
    <row r="151" spans="1:6" ht="15" customHeight="1" x14ac:dyDescent="0.25">
      <c r="A151" s="19"/>
      <c r="B151" s="19" t="s">
        <v>66</v>
      </c>
      <c r="C151" s="20">
        <v>5</v>
      </c>
      <c r="D151" s="21">
        <v>0</v>
      </c>
      <c r="E151" s="21">
        <v>0</v>
      </c>
      <c r="F151" s="20" t="str">
        <f>TEXT(5/C151,"0%")&amp;" (5)"</f>
        <v>100% (5)</v>
      </c>
    </row>
    <row r="152" spans="1:6" ht="15" customHeight="1" x14ac:dyDescent="0.25">
      <c r="A152" s="19"/>
      <c r="B152" s="19" t="s">
        <v>67</v>
      </c>
      <c r="C152" s="20">
        <v>4</v>
      </c>
      <c r="D152" s="21">
        <v>0</v>
      </c>
      <c r="E152" s="20" t="str">
        <f>TEXT(2/C152,"0%")&amp;" (2)"</f>
        <v>50% (2)</v>
      </c>
      <c r="F152" s="20" t="str">
        <f>TEXT(2/C152,"0%")&amp;" (2)"</f>
        <v>50% (2)</v>
      </c>
    </row>
    <row r="153" spans="1:6" ht="15" customHeight="1" x14ac:dyDescent="0.25">
      <c r="A153" s="19"/>
      <c r="B153" s="19"/>
      <c r="C153" s="20"/>
      <c r="D153" s="20"/>
      <c r="E153" s="20"/>
      <c r="F153" s="20"/>
    </row>
    <row r="154" spans="1:6" ht="15" customHeight="1" x14ac:dyDescent="0.25">
      <c r="A154" s="22"/>
      <c r="B154" s="22"/>
      <c r="C154" s="23"/>
      <c r="D154" s="23"/>
      <c r="E154" s="23"/>
      <c r="F154" s="23"/>
    </row>
    <row r="155" spans="1:6" ht="18.75" customHeight="1" x14ac:dyDescent="0.3">
      <c r="A155" s="24" t="s">
        <v>61</v>
      </c>
      <c r="B155" s="25"/>
      <c r="C155" s="26"/>
      <c r="D155" s="26"/>
      <c r="E155" s="26"/>
      <c r="F155" s="26"/>
    </row>
    <row r="156" spans="1:6" ht="15" customHeight="1" x14ac:dyDescent="0.25">
      <c r="A156" s="27" t="s">
        <v>62</v>
      </c>
      <c r="B156" s="27"/>
      <c r="C156" s="28"/>
      <c r="D156" s="28"/>
      <c r="E156" s="28"/>
      <c r="F156" s="28"/>
    </row>
    <row r="157" spans="1:6" ht="15" customHeight="1" x14ac:dyDescent="0.25">
      <c r="A157" s="27"/>
      <c r="B157" s="27" t="s">
        <v>66</v>
      </c>
      <c r="C157" s="28">
        <v>5</v>
      </c>
      <c r="D157" s="29">
        <v>0</v>
      </c>
      <c r="E157" s="28" t="str">
        <f>TEXT(1/C157,"0%")&amp;" (1)"</f>
        <v>20% (1)</v>
      </c>
      <c r="F157" s="28" t="str">
        <f>TEXT(4/C157,"0%")&amp;" (4)"</f>
        <v>80% (4)</v>
      </c>
    </row>
    <row r="158" spans="1:6" ht="15" customHeight="1" x14ac:dyDescent="0.25">
      <c r="A158" s="27"/>
      <c r="B158" s="27" t="s">
        <v>67</v>
      </c>
      <c r="C158" s="28">
        <v>4</v>
      </c>
      <c r="D158" s="29">
        <v>0</v>
      </c>
      <c r="E158" s="28" t="str">
        <f>TEXT(3/C158,"0%")&amp;" (3)"</f>
        <v>75% (3)</v>
      </c>
      <c r="F158" s="28" t="str">
        <f>TEXT(1/C158,"0%")&amp;" (1)"</f>
        <v>25% (1)</v>
      </c>
    </row>
    <row r="159" spans="1:6" ht="15" customHeight="1" x14ac:dyDescent="0.25">
      <c r="A159" s="27"/>
      <c r="B159" s="27"/>
      <c r="C159" s="28"/>
      <c r="D159" s="28"/>
      <c r="E159" s="28"/>
      <c r="F159" s="28"/>
    </row>
    <row r="160" spans="1:6" ht="15" customHeight="1" x14ac:dyDescent="0.25">
      <c r="A160" t="s">
        <v>40</v>
      </c>
      <c r="C160" s="4"/>
      <c r="D160" s="4"/>
      <c r="E160" s="4"/>
      <c r="F160" s="4"/>
    </row>
    <row r="161" spans="1:6" ht="15" customHeight="1" x14ac:dyDescent="0.25">
      <c r="B161" t="s">
        <v>66</v>
      </c>
      <c r="C161" s="4">
        <v>5</v>
      </c>
      <c r="D161" s="3">
        <v>0</v>
      </c>
      <c r="E161" s="4" t="str">
        <f>TEXT(2/C161,"0%")&amp;" (2)"</f>
        <v>40% (2)</v>
      </c>
      <c r="F161" s="4" t="str">
        <f>TEXT(3/C161,"0%")&amp;" (3)"</f>
        <v>60% (3)</v>
      </c>
    </row>
    <row r="162" spans="1:6" ht="15" customHeight="1" x14ac:dyDescent="0.25">
      <c r="B162" t="s">
        <v>67</v>
      </c>
      <c r="C162" s="4">
        <v>4</v>
      </c>
      <c r="D162" s="3">
        <v>0</v>
      </c>
      <c r="E162" s="4" t="str">
        <f>TEXT(3/C162,"0%")&amp;" (3)"</f>
        <v>75% (3)</v>
      </c>
      <c r="F162" s="4" t="str">
        <f>TEXT(1/C162,"0%")&amp;" (1)"</f>
        <v>25% (1)</v>
      </c>
    </row>
    <row r="163" spans="1:6" ht="15" customHeight="1" x14ac:dyDescent="0.25">
      <c r="C163" s="4"/>
      <c r="D163" s="4"/>
      <c r="E163" s="4"/>
      <c r="F163" s="4"/>
    </row>
    <row r="164" spans="1:6" ht="15" customHeight="1" x14ac:dyDescent="0.25">
      <c r="A164" s="27" t="s">
        <v>41</v>
      </c>
      <c r="B164" s="27"/>
      <c r="C164" s="28"/>
      <c r="D164" s="28"/>
      <c r="E164" s="28"/>
      <c r="F164" s="28"/>
    </row>
    <row r="165" spans="1:6" ht="15" customHeight="1" x14ac:dyDescent="0.25">
      <c r="A165" s="27"/>
      <c r="B165" s="27" t="s">
        <v>66</v>
      </c>
      <c r="C165" s="28">
        <v>5</v>
      </c>
      <c r="D165" s="29">
        <v>0</v>
      </c>
      <c r="E165" s="28" t="str">
        <f>TEXT(2/C165,"0%")&amp;" (2)"</f>
        <v>40% (2)</v>
      </c>
      <c r="F165" s="28" t="str">
        <f>TEXT(3/C165,"0%")&amp;" (3)"</f>
        <v>60% (3)</v>
      </c>
    </row>
    <row r="166" spans="1:6" ht="15" customHeight="1" x14ac:dyDescent="0.25">
      <c r="A166" s="27"/>
      <c r="B166" s="27" t="s">
        <v>67</v>
      </c>
      <c r="C166" s="28">
        <v>4</v>
      </c>
      <c r="D166" s="29">
        <v>0</v>
      </c>
      <c r="E166" s="28" t="str">
        <f>TEXT(2/C166,"0%")&amp;" (2)"</f>
        <v>50% (2)</v>
      </c>
      <c r="F166" s="28" t="str">
        <f>TEXT(2/C166,"0%")&amp;" (2)"</f>
        <v>50% (2)</v>
      </c>
    </row>
    <row r="167" spans="1:6" ht="15" customHeight="1" x14ac:dyDescent="0.25">
      <c r="A167" s="27"/>
      <c r="B167" s="27"/>
      <c r="C167" s="28"/>
      <c r="D167" s="28"/>
      <c r="E167" s="28"/>
      <c r="F167" s="28"/>
    </row>
    <row r="168" spans="1:6" ht="15" customHeight="1" x14ac:dyDescent="0.25">
      <c r="A168" t="s">
        <v>42</v>
      </c>
      <c r="C168" s="4"/>
      <c r="D168" s="4"/>
      <c r="E168" s="4"/>
      <c r="F168" s="4"/>
    </row>
    <row r="169" spans="1:6" ht="15" customHeight="1" x14ac:dyDescent="0.25">
      <c r="B169" t="s">
        <v>66</v>
      </c>
      <c r="C169" s="4">
        <v>5</v>
      </c>
      <c r="D169" s="3">
        <v>0</v>
      </c>
      <c r="E169" s="4" t="str">
        <f>TEXT(1/C169,"0%")&amp;" (1)"</f>
        <v>20% (1)</v>
      </c>
      <c r="F169" s="4" t="str">
        <f>TEXT(4/C169,"0%")&amp;" (4)"</f>
        <v>80% (4)</v>
      </c>
    </row>
    <row r="170" spans="1:6" ht="15" customHeight="1" x14ac:dyDescent="0.25">
      <c r="B170" t="s">
        <v>67</v>
      </c>
      <c r="C170" s="4">
        <v>4</v>
      </c>
      <c r="D170" s="3">
        <v>0</v>
      </c>
      <c r="E170" s="4" t="str">
        <f>TEXT(2/C170,"0%")&amp;" (2)"</f>
        <v>50% (2)</v>
      </c>
      <c r="F170" s="4" t="str">
        <f>TEXT(2/C170,"0%")&amp;" (2)"</f>
        <v>50% (2)</v>
      </c>
    </row>
    <row r="171" spans="1:6" ht="15" customHeight="1" x14ac:dyDescent="0.25">
      <c r="C171" s="4"/>
      <c r="D171" s="4"/>
      <c r="E171" s="4"/>
      <c r="F171" s="4"/>
    </row>
    <row r="172" spans="1:6" ht="15" customHeight="1" x14ac:dyDescent="0.25">
      <c r="A172" s="27" t="s">
        <v>43</v>
      </c>
      <c r="B172" s="27"/>
      <c r="C172" s="28"/>
      <c r="D172" s="28"/>
      <c r="E172" s="28"/>
      <c r="F172" s="28"/>
    </row>
    <row r="173" spans="1:6" ht="15" customHeight="1" x14ac:dyDescent="0.25">
      <c r="A173" s="27"/>
      <c r="B173" s="27" t="s">
        <v>66</v>
      </c>
      <c r="C173" s="28">
        <v>5</v>
      </c>
      <c r="D173" s="29">
        <v>0</v>
      </c>
      <c r="E173" s="28" t="str">
        <f>TEXT(1/C173,"0%")&amp;" (1)"</f>
        <v>20% (1)</v>
      </c>
      <c r="F173" s="28" t="str">
        <f>TEXT(4/C173,"0%")&amp;" (4)"</f>
        <v>80% (4)</v>
      </c>
    </row>
    <row r="174" spans="1:6" ht="15" customHeight="1" x14ac:dyDescent="0.25">
      <c r="A174" s="27"/>
      <c r="B174" s="27" t="s">
        <v>67</v>
      </c>
      <c r="C174" s="28">
        <v>4</v>
      </c>
      <c r="D174" s="29">
        <v>0</v>
      </c>
      <c r="E174" s="28" t="str">
        <f>TEXT(1/C174,"0%")&amp;" (1)"</f>
        <v>25% (1)</v>
      </c>
      <c r="F174" s="28" t="str">
        <f>TEXT(3/C174,"0%")&amp;" (3)"</f>
        <v>75% (3)</v>
      </c>
    </row>
    <row r="175" spans="1:6" ht="15" customHeight="1" x14ac:dyDescent="0.25">
      <c r="A175" s="27"/>
      <c r="B175" s="27"/>
      <c r="C175" s="28"/>
      <c r="D175" s="28"/>
      <c r="E175" s="28"/>
      <c r="F175" s="28"/>
    </row>
    <row r="176" spans="1:6" ht="15" customHeight="1" x14ac:dyDescent="0.25">
      <c r="A176" t="s">
        <v>44</v>
      </c>
      <c r="C176" s="4"/>
      <c r="D176" s="4"/>
      <c r="E176" s="4"/>
      <c r="F176" s="4"/>
    </row>
    <row r="177" spans="1:6" ht="15" customHeight="1" x14ac:dyDescent="0.25">
      <c r="B177" t="s">
        <v>66</v>
      </c>
      <c r="C177" s="4">
        <v>5</v>
      </c>
      <c r="D177" s="3">
        <v>0</v>
      </c>
      <c r="E177" s="3">
        <v>0</v>
      </c>
      <c r="F177" s="4" t="str">
        <f>TEXT(5/C177,"0%")&amp;" (5)"</f>
        <v>100% (5)</v>
      </c>
    </row>
    <row r="178" spans="1:6" ht="15" customHeight="1" x14ac:dyDescent="0.25">
      <c r="B178" t="s">
        <v>67</v>
      </c>
      <c r="C178" s="4">
        <v>4</v>
      </c>
      <c r="D178" s="3">
        <v>0</v>
      </c>
      <c r="E178" s="4" t="str">
        <f>TEXT(1/C178,"0%")&amp;" (1)"</f>
        <v>25% (1)</v>
      </c>
      <c r="F178" s="4" t="str">
        <f>TEXT(3/C178,"0%")&amp;" (3)"</f>
        <v>75% (3)</v>
      </c>
    </row>
    <row r="179" spans="1:6" ht="15" customHeight="1" x14ac:dyDescent="0.25">
      <c r="C179" s="4"/>
      <c r="D179" s="4"/>
      <c r="E179" s="4"/>
      <c r="F179" s="4"/>
    </row>
    <row r="180" spans="1:6" ht="15" customHeight="1" x14ac:dyDescent="0.25">
      <c r="A180" s="27" t="s">
        <v>45</v>
      </c>
      <c r="B180" s="27"/>
      <c r="C180" s="28"/>
      <c r="D180" s="28"/>
      <c r="E180" s="28"/>
      <c r="F180" s="28"/>
    </row>
    <row r="181" spans="1:6" ht="15" customHeight="1" x14ac:dyDescent="0.25">
      <c r="A181" s="27"/>
      <c r="B181" s="27" t="s">
        <v>66</v>
      </c>
      <c r="C181" s="28">
        <v>5</v>
      </c>
      <c r="D181" s="29">
        <v>0</v>
      </c>
      <c r="E181" s="28" t="str">
        <f>TEXT(1/C181,"0%")&amp;" (1)"</f>
        <v>20% (1)</v>
      </c>
      <c r="F181" s="28" t="str">
        <f>TEXT(4/C181,"0%")&amp;" (4)"</f>
        <v>80% (4)</v>
      </c>
    </row>
    <row r="182" spans="1:6" ht="15" customHeight="1" x14ac:dyDescent="0.25">
      <c r="A182" s="27"/>
      <c r="B182" s="27" t="s">
        <v>67</v>
      </c>
      <c r="C182" s="28">
        <v>4</v>
      </c>
      <c r="D182" s="29">
        <v>0</v>
      </c>
      <c r="E182" s="28" t="str">
        <f>TEXT(2/C182,"0%")&amp;" (2)"</f>
        <v>50% (2)</v>
      </c>
      <c r="F182" s="28" t="str">
        <f>TEXT(2/C182,"0%")&amp;" (2)"</f>
        <v>50% (2)</v>
      </c>
    </row>
    <row r="183" spans="1:6" ht="15" customHeight="1" x14ac:dyDescent="0.25">
      <c r="A183" s="27"/>
      <c r="B183" s="27"/>
      <c r="C183" s="28"/>
      <c r="D183" s="28"/>
      <c r="E183" s="28"/>
      <c r="F183" s="28"/>
    </row>
    <row r="184" spans="1:6" ht="15" customHeight="1" x14ac:dyDescent="0.25">
      <c r="A184" t="s">
        <v>46</v>
      </c>
      <c r="C184" s="4"/>
      <c r="D184" s="4"/>
      <c r="E184" s="4"/>
      <c r="F184" s="4"/>
    </row>
    <row r="185" spans="1:6" ht="15" customHeight="1" x14ac:dyDescent="0.25">
      <c r="B185" t="s">
        <v>66</v>
      </c>
      <c r="C185" s="4">
        <v>5</v>
      </c>
      <c r="D185" s="3">
        <v>0</v>
      </c>
      <c r="E185" s="4" t="str">
        <f>TEXT(3/C185,"0%")&amp;" (3)"</f>
        <v>60% (3)</v>
      </c>
      <c r="F185" s="4" t="str">
        <f>TEXT(2/C185,"0%")&amp;" (2)"</f>
        <v>40% (2)</v>
      </c>
    </row>
    <row r="186" spans="1:6" ht="15" customHeight="1" x14ac:dyDescent="0.25">
      <c r="B186" t="s">
        <v>67</v>
      </c>
      <c r="C186" s="4">
        <v>4</v>
      </c>
      <c r="D186" s="3">
        <v>0</v>
      </c>
      <c r="E186" s="4" t="str">
        <f>TEXT(3/C186,"0%")&amp;" (3)"</f>
        <v>75% (3)</v>
      </c>
      <c r="F186" s="4" t="str">
        <f>TEXT(1/C186,"0%")&amp;" (1)"</f>
        <v>25% (1)</v>
      </c>
    </row>
    <row r="187" spans="1:6" ht="15" customHeight="1" x14ac:dyDescent="0.25">
      <c r="C187" s="4"/>
      <c r="D187" s="4"/>
      <c r="E187" s="4"/>
      <c r="F187" s="4"/>
    </row>
    <row r="188" spans="1:6" ht="15" customHeight="1" x14ac:dyDescent="0.25">
      <c r="A188" s="27" t="s">
        <v>47</v>
      </c>
      <c r="B188" s="27"/>
      <c r="C188" s="28"/>
      <c r="D188" s="28"/>
      <c r="E188" s="28"/>
      <c r="F188" s="28"/>
    </row>
    <row r="189" spans="1:6" ht="15" customHeight="1" x14ac:dyDescent="0.25">
      <c r="A189" s="27"/>
      <c r="B189" s="27" t="s">
        <v>66</v>
      </c>
      <c r="C189" s="28">
        <v>5</v>
      </c>
      <c r="D189" s="29">
        <v>0</v>
      </c>
      <c r="E189" s="29">
        <v>0</v>
      </c>
      <c r="F189" s="28" t="str">
        <f>TEXT(5/C189,"0%")&amp;" (5)"</f>
        <v>100% (5)</v>
      </c>
    </row>
    <row r="190" spans="1:6" ht="15" customHeight="1" x14ac:dyDescent="0.25">
      <c r="A190" s="27"/>
      <c r="B190" s="27" t="s">
        <v>67</v>
      </c>
      <c r="C190" s="28">
        <v>4</v>
      </c>
      <c r="D190" s="29">
        <v>0</v>
      </c>
      <c r="E190" s="28" t="str">
        <f>TEXT(2/C190,"0%")&amp;" (2)"</f>
        <v>50% (2)</v>
      </c>
      <c r="F190" s="28" t="str">
        <f>TEXT(2/C190,"0%")&amp;" (2)"</f>
        <v>50% (2)</v>
      </c>
    </row>
    <row r="191" spans="1:6" ht="15" customHeight="1" x14ac:dyDescent="0.25">
      <c r="A191" s="27"/>
      <c r="B191" s="27"/>
      <c r="C191" s="28"/>
      <c r="D191" s="28"/>
      <c r="E191" s="28"/>
      <c r="F191" s="28"/>
    </row>
    <row r="192" spans="1:6" ht="15" customHeight="1" x14ac:dyDescent="0.25">
      <c r="A192" t="s">
        <v>48</v>
      </c>
      <c r="C192" s="4"/>
      <c r="D192" s="4"/>
      <c r="E192" s="4"/>
      <c r="F192" s="4"/>
    </row>
    <row r="193" spans="1:6" ht="15" customHeight="1" x14ac:dyDescent="0.25">
      <c r="B193" t="s">
        <v>66</v>
      </c>
      <c r="C193" s="4">
        <v>5</v>
      </c>
      <c r="D193" s="3">
        <v>0</v>
      </c>
      <c r="E193" s="4" t="str">
        <f>TEXT(3/C193,"0%")&amp;" (3)"</f>
        <v>60% (3)</v>
      </c>
      <c r="F193" s="4" t="str">
        <f>TEXT(2/C193,"0%")&amp;" (2)"</f>
        <v>40% (2)</v>
      </c>
    </row>
    <row r="194" spans="1:6" ht="15" customHeight="1" x14ac:dyDescent="0.25">
      <c r="B194" t="s">
        <v>67</v>
      </c>
      <c r="C194" s="4">
        <v>4</v>
      </c>
      <c r="D194" s="3">
        <v>0</v>
      </c>
      <c r="E194" s="4" t="str">
        <f>TEXT(4/C194,"0%")&amp;" (4)"</f>
        <v>100% (4)</v>
      </c>
      <c r="F194" s="3">
        <v>0</v>
      </c>
    </row>
    <row r="195" spans="1:6" ht="15" customHeight="1" x14ac:dyDescent="0.25">
      <c r="C195" s="4"/>
      <c r="D195" s="4"/>
      <c r="E195" s="4"/>
      <c r="F195" s="4"/>
    </row>
    <row r="196" spans="1:6" ht="15" customHeight="1" x14ac:dyDescent="0.25">
      <c r="A196" s="27" t="s">
        <v>49</v>
      </c>
      <c r="B196" s="27"/>
      <c r="C196" s="28"/>
      <c r="D196" s="28"/>
      <c r="E196" s="28"/>
      <c r="F196" s="28"/>
    </row>
    <row r="197" spans="1:6" ht="15" customHeight="1" x14ac:dyDescent="0.25">
      <c r="A197" s="27"/>
      <c r="B197" s="27" t="s">
        <v>66</v>
      </c>
      <c r="C197" s="28">
        <v>5</v>
      </c>
      <c r="D197" s="29">
        <v>0</v>
      </c>
      <c r="E197" s="28" t="str">
        <f>TEXT(3/C197,"0%")&amp;" (3)"</f>
        <v>60% (3)</v>
      </c>
      <c r="F197" s="28" t="str">
        <f>TEXT(2/C197,"0%")&amp;" (2)"</f>
        <v>40% (2)</v>
      </c>
    </row>
    <row r="198" spans="1:6" ht="15" customHeight="1" x14ac:dyDescent="0.25">
      <c r="A198" s="27"/>
      <c r="B198" s="27" t="s">
        <v>67</v>
      </c>
      <c r="C198" s="28">
        <v>4</v>
      </c>
      <c r="D198" s="29">
        <v>0</v>
      </c>
      <c r="E198" s="28" t="str">
        <f>TEXT(3/C198,"0%")&amp;" (3)"</f>
        <v>75% (3)</v>
      </c>
      <c r="F198" s="28" t="str">
        <f>TEXT(1/C198,"0%")&amp;" (1)"</f>
        <v>25% (1)</v>
      </c>
    </row>
    <row r="199" spans="1:6" ht="15" customHeight="1" x14ac:dyDescent="0.25">
      <c r="A199" s="27"/>
      <c r="B199" s="27"/>
      <c r="C199" s="28"/>
      <c r="D199" s="28"/>
      <c r="E199" s="28"/>
      <c r="F199" s="28"/>
    </row>
    <row r="200" spans="1:6" ht="15" customHeight="1" x14ac:dyDescent="0.25">
      <c r="A200" t="s">
        <v>50</v>
      </c>
      <c r="C200" s="4"/>
      <c r="D200" s="4"/>
      <c r="E200" s="4"/>
      <c r="F200" s="4"/>
    </row>
    <row r="201" spans="1:6" ht="15" customHeight="1" x14ac:dyDescent="0.25">
      <c r="B201" t="s">
        <v>66</v>
      </c>
      <c r="C201" s="4">
        <v>5</v>
      </c>
      <c r="D201" s="3">
        <v>0</v>
      </c>
      <c r="E201" s="4" t="str">
        <f>TEXT(4/C201,"0%")&amp;" (4)"</f>
        <v>80% (4)</v>
      </c>
      <c r="F201" s="4" t="str">
        <f>TEXT(1/C201,"0%")&amp;" (1)"</f>
        <v>20% (1)</v>
      </c>
    </row>
    <row r="202" spans="1:6" ht="15" customHeight="1" x14ac:dyDescent="0.25">
      <c r="B202" t="s">
        <v>67</v>
      </c>
      <c r="C202" s="4">
        <v>4</v>
      </c>
      <c r="D202" s="3">
        <v>0</v>
      </c>
      <c r="E202" s="4" t="str">
        <f>TEXT(2/C202,"0%")&amp;" (2)"</f>
        <v>50% (2)</v>
      </c>
      <c r="F202" s="4" t="str">
        <f>TEXT(2/C202,"0%")&amp;" (2)"</f>
        <v>50% (2)</v>
      </c>
    </row>
    <row r="203" spans="1:6" ht="15" customHeight="1" x14ac:dyDescent="0.25">
      <c r="C203" s="4"/>
      <c r="D203" s="4"/>
      <c r="E203" s="4"/>
      <c r="F203" s="4"/>
    </row>
    <row r="204" spans="1:6" ht="15" customHeight="1" x14ac:dyDescent="0.25">
      <c r="A204" s="27" t="s">
        <v>51</v>
      </c>
      <c r="B204" s="27"/>
      <c r="C204" s="28"/>
      <c r="D204" s="28"/>
      <c r="E204" s="28"/>
      <c r="F204" s="28"/>
    </row>
    <row r="205" spans="1:6" ht="15" customHeight="1" x14ac:dyDescent="0.25">
      <c r="A205" s="27"/>
      <c r="B205" s="27" t="s">
        <v>66</v>
      </c>
      <c r="C205" s="28">
        <v>5</v>
      </c>
      <c r="D205" s="29">
        <v>0</v>
      </c>
      <c r="E205" s="28" t="str">
        <f>TEXT(3/C205,"0%")&amp;" (3)"</f>
        <v>60% (3)</v>
      </c>
      <c r="F205" s="28" t="str">
        <f>TEXT(2/C205,"0%")&amp;" (2)"</f>
        <v>40% (2)</v>
      </c>
    </row>
    <row r="206" spans="1:6" ht="15" customHeight="1" x14ac:dyDescent="0.25">
      <c r="A206" s="27"/>
      <c r="B206" s="27" t="s">
        <v>67</v>
      </c>
      <c r="C206" s="28">
        <v>4</v>
      </c>
      <c r="D206" s="29">
        <v>0</v>
      </c>
      <c r="E206" s="28" t="str">
        <f>TEXT(4/C206,"0%")&amp;" (4)"</f>
        <v>100% (4)</v>
      </c>
      <c r="F206" s="29">
        <v>0</v>
      </c>
    </row>
    <row r="207" spans="1:6" ht="15" customHeight="1" x14ac:dyDescent="0.25">
      <c r="A207" s="27"/>
      <c r="B207" s="27"/>
      <c r="C207" s="28"/>
      <c r="D207" s="28"/>
      <c r="E207" s="28"/>
      <c r="F207" s="28"/>
    </row>
    <row r="208" spans="1:6" ht="15" customHeight="1" x14ac:dyDescent="0.25">
      <c r="A208" t="s">
        <v>52</v>
      </c>
      <c r="C208" s="4"/>
      <c r="D208" s="4"/>
      <c r="E208" s="4"/>
      <c r="F208" s="4"/>
    </row>
    <row r="209" spans="1:6" ht="15" customHeight="1" x14ac:dyDescent="0.25">
      <c r="B209" t="s">
        <v>66</v>
      </c>
      <c r="C209" s="4">
        <v>5</v>
      </c>
      <c r="D209" s="3">
        <v>0</v>
      </c>
      <c r="E209" s="4" t="str">
        <f>TEXT(2/C209,"0%")&amp;" (2)"</f>
        <v>40% (2)</v>
      </c>
      <c r="F209" s="4" t="str">
        <f>TEXT(3/C209,"0%")&amp;" (3)"</f>
        <v>60% (3)</v>
      </c>
    </row>
    <row r="210" spans="1:6" ht="15" customHeight="1" x14ac:dyDescent="0.25">
      <c r="B210" t="s">
        <v>67</v>
      </c>
      <c r="C210" s="4">
        <v>4</v>
      </c>
      <c r="D210" s="3">
        <v>0</v>
      </c>
      <c r="E210" s="4" t="str">
        <f>TEXT(2/C210,"0%")&amp;" (2)"</f>
        <v>50% (2)</v>
      </c>
      <c r="F210" s="4" t="str">
        <f>TEXT(2/C210,"0%")&amp;" (2)"</f>
        <v>50% (2)</v>
      </c>
    </row>
    <row r="211" spans="1:6" ht="15" customHeight="1" x14ac:dyDescent="0.25">
      <c r="C211" s="4"/>
      <c r="D211" s="4"/>
      <c r="E211" s="4"/>
      <c r="F211" s="4"/>
    </row>
    <row r="212" spans="1:6" ht="15" customHeight="1" x14ac:dyDescent="0.25">
      <c r="C212" s="4"/>
      <c r="D212" s="4"/>
      <c r="E212" s="4"/>
      <c r="F212" s="4"/>
    </row>
    <row r="213" spans="1:6" ht="18.75" customHeight="1" x14ac:dyDescent="0.3">
      <c r="A213" s="30" t="s">
        <v>63</v>
      </c>
      <c r="B213" s="31"/>
      <c r="C213" s="32"/>
      <c r="D213" s="32"/>
      <c r="E213" s="32"/>
      <c r="F213" s="32"/>
    </row>
    <row r="214" spans="1:6" ht="15" customHeight="1" x14ac:dyDescent="0.25">
      <c r="A214" s="33" t="s">
        <v>64</v>
      </c>
      <c r="B214" s="33"/>
      <c r="C214" s="34"/>
      <c r="D214" s="34"/>
      <c r="E214" s="34"/>
      <c r="F214" s="34"/>
    </row>
    <row r="215" spans="1:6" ht="15" customHeight="1" x14ac:dyDescent="0.25">
      <c r="A215" s="33"/>
      <c r="B215" s="33" t="s">
        <v>66</v>
      </c>
      <c r="C215" s="34">
        <v>5</v>
      </c>
      <c r="D215" s="35">
        <v>0</v>
      </c>
      <c r="E215" s="34" t="str">
        <f>TEXT(1/C215,"0%")&amp;" (1)"</f>
        <v>20% (1)</v>
      </c>
      <c r="F215" s="34" t="str">
        <f>TEXT(4/C215,"0%")&amp;" (4)"</f>
        <v>80% (4)</v>
      </c>
    </row>
    <row r="216" spans="1:6" ht="15" customHeight="1" x14ac:dyDescent="0.25">
      <c r="A216" s="33"/>
      <c r="B216" s="33" t="s">
        <v>67</v>
      </c>
      <c r="C216" s="34">
        <v>4</v>
      </c>
      <c r="D216" s="35">
        <v>0</v>
      </c>
      <c r="E216" s="34" t="str">
        <f>TEXT(2/C216,"0%")&amp;" (2)"</f>
        <v>50% (2)</v>
      </c>
      <c r="F216" s="34" t="str">
        <f>TEXT(2/C216,"0%")&amp;" (2)"</f>
        <v>50% (2)</v>
      </c>
    </row>
    <row r="217" spans="1:6" ht="15" customHeight="1" x14ac:dyDescent="0.25">
      <c r="A217" s="33"/>
      <c r="B217" s="33"/>
      <c r="C217" s="34"/>
      <c r="D217" s="34"/>
      <c r="E217" s="34"/>
      <c r="F217" s="34"/>
    </row>
    <row r="218" spans="1:6" ht="15" customHeight="1" x14ac:dyDescent="0.25">
      <c r="A218" t="s">
        <v>53</v>
      </c>
      <c r="C218" s="4"/>
      <c r="D218" s="4"/>
      <c r="E218" s="4"/>
      <c r="F218" s="4"/>
    </row>
    <row r="219" spans="1:6" ht="15" customHeight="1" x14ac:dyDescent="0.25">
      <c r="B219" t="s">
        <v>66</v>
      </c>
      <c r="C219" s="4">
        <v>5</v>
      </c>
      <c r="D219" s="3">
        <v>0</v>
      </c>
      <c r="E219" s="4" t="str">
        <f>TEXT(1/C219,"0%")&amp;" (1)"</f>
        <v>20% (1)</v>
      </c>
      <c r="F219" s="4" t="str">
        <f>TEXT(4/C219,"0%")&amp;" (4)"</f>
        <v>80% (4)</v>
      </c>
    </row>
    <row r="220" spans="1:6" ht="15" customHeight="1" x14ac:dyDescent="0.25">
      <c r="B220" t="s">
        <v>67</v>
      </c>
      <c r="C220" s="4">
        <v>4</v>
      </c>
      <c r="D220" s="3">
        <v>0</v>
      </c>
      <c r="E220" s="4" t="str">
        <f>TEXT(2/C220,"0%")&amp;" (2)"</f>
        <v>50% (2)</v>
      </c>
      <c r="F220" s="4" t="str">
        <f>TEXT(2/C220,"0%")&amp;" (2)"</f>
        <v>50% (2)</v>
      </c>
    </row>
    <row r="221" spans="1:6" ht="15" customHeight="1" x14ac:dyDescent="0.25">
      <c r="C221" s="4"/>
      <c r="D221" s="4"/>
      <c r="E221" s="4"/>
      <c r="F221" s="4"/>
    </row>
    <row r="222" spans="1:6" ht="15" customHeight="1" x14ac:dyDescent="0.25">
      <c r="A222" s="33" t="s">
        <v>54</v>
      </c>
      <c r="B222" s="33"/>
      <c r="C222" s="34"/>
      <c r="D222" s="34"/>
      <c r="E222" s="34"/>
      <c r="F222" s="34"/>
    </row>
    <row r="223" spans="1:6" ht="15" customHeight="1" x14ac:dyDescent="0.25">
      <c r="A223" s="33"/>
      <c r="B223" s="33" t="s">
        <v>66</v>
      </c>
      <c r="C223" s="34">
        <v>5</v>
      </c>
      <c r="D223" s="35">
        <v>0</v>
      </c>
      <c r="E223" s="35">
        <v>0</v>
      </c>
      <c r="F223" s="34" t="str">
        <f>TEXT(5/C223,"0%")&amp;" (5)"</f>
        <v>100% (5)</v>
      </c>
    </row>
    <row r="224" spans="1:6" ht="15" customHeight="1" x14ac:dyDescent="0.25">
      <c r="A224" s="33"/>
      <c r="B224" s="33" t="s">
        <v>67</v>
      </c>
      <c r="C224" s="34">
        <v>4</v>
      </c>
      <c r="D224" s="35">
        <v>0</v>
      </c>
      <c r="E224" s="34" t="str">
        <f>TEXT(1/C224,"0%")&amp;" (1)"</f>
        <v>25% (1)</v>
      </c>
      <c r="F224" s="34" t="str">
        <f>TEXT(3/C224,"0%")&amp;" (3)"</f>
        <v>75% (3)</v>
      </c>
    </row>
    <row r="225" spans="1:6" ht="15" customHeight="1" x14ac:dyDescent="0.25">
      <c r="A225" s="33"/>
      <c r="B225" s="33"/>
      <c r="C225" s="34"/>
      <c r="D225" s="34"/>
      <c r="E225" s="34"/>
      <c r="F225" s="34"/>
    </row>
    <row r="226" spans="1:6" ht="15" customHeight="1" x14ac:dyDescent="0.25">
      <c r="A226" t="s">
        <v>55</v>
      </c>
      <c r="C226" s="4"/>
      <c r="D226" s="4"/>
      <c r="E226" s="4"/>
      <c r="F226" s="4"/>
    </row>
    <row r="227" spans="1:6" ht="15" customHeight="1" x14ac:dyDescent="0.25">
      <c r="B227" t="s">
        <v>66</v>
      </c>
      <c r="C227" s="4">
        <v>5</v>
      </c>
      <c r="D227" s="3">
        <v>0</v>
      </c>
      <c r="E227" s="3">
        <v>0</v>
      </c>
      <c r="F227" s="4" t="str">
        <f>TEXT(5/C227,"0%")&amp;" (5)"</f>
        <v>100% (5)</v>
      </c>
    </row>
    <row r="228" spans="1:6" ht="15" customHeight="1" x14ac:dyDescent="0.25">
      <c r="B228" t="s">
        <v>67</v>
      </c>
      <c r="C228" s="4">
        <v>4</v>
      </c>
      <c r="D228" s="3">
        <v>0</v>
      </c>
      <c r="E228" s="4" t="str">
        <f>TEXT(2/C228,"0%")&amp;" (2)"</f>
        <v>50% (2)</v>
      </c>
      <c r="F228" s="4" t="str">
        <f>TEXT(2/C228,"0%")&amp;" (2)"</f>
        <v>50% (2)</v>
      </c>
    </row>
    <row r="229" spans="1:6" ht="15" customHeight="1" x14ac:dyDescent="0.25">
      <c r="C229" s="4"/>
      <c r="D229" s="4"/>
      <c r="E229" s="4"/>
      <c r="F229" s="4"/>
    </row>
    <row r="230" spans="1:6" ht="15" customHeight="1" x14ac:dyDescent="0.25">
      <c r="A230" s="33" t="s">
        <v>65</v>
      </c>
      <c r="B230" s="33"/>
      <c r="C230" s="34"/>
      <c r="D230" s="34"/>
      <c r="E230" s="34"/>
      <c r="F230" s="34"/>
    </row>
    <row r="231" spans="1:6" ht="15" customHeight="1" x14ac:dyDescent="0.25">
      <c r="A231" s="33"/>
      <c r="B231" s="33" t="s">
        <v>66</v>
      </c>
      <c r="C231" s="34">
        <v>5</v>
      </c>
      <c r="D231" s="35">
        <v>0</v>
      </c>
      <c r="E231" s="35">
        <v>0</v>
      </c>
      <c r="F231" s="34" t="str">
        <f>TEXT(5/C231,"0%")&amp;" (5)"</f>
        <v>100% (5)</v>
      </c>
    </row>
    <row r="232" spans="1:6" ht="15" customHeight="1" x14ac:dyDescent="0.25">
      <c r="A232" s="33"/>
      <c r="B232" s="33" t="s">
        <v>67</v>
      </c>
      <c r="C232" s="34">
        <v>4</v>
      </c>
      <c r="D232" s="35">
        <v>0</v>
      </c>
      <c r="E232" s="34" t="str">
        <f>TEXT(2/C232,"0%")&amp;" (2)"</f>
        <v>50% (2)</v>
      </c>
      <c r="F232" s="34" t="str">
        <f>TEXT(2/C232,"0%")&amp;" (2)"</f>
        <v>50% (2)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27CAE-7CBE-4BB3-8DDF-2C206360FB80}">
  <sheetPr>
    <tabColor rgb="FFFF0000"/>
  </sheetPr>
  <dimension ref="A1:F232"/>
  <sheetViews>
    <sheetView topLeftCell="A34" workbookViewId="0">
      <selection activeCell="A58" sqref="A58:F58"/>
    </sheetView>
  </sheetViews>
  <sheetFormatPr defaultRowHeight="15" x14ac:dyDescent="0.25"/>
  <cols>
    <col min="1" max="1" width="101.140625" customWidth="1"/>
    <col min="2" max="2" width="19.28515625" customWidth="1"/>
    <col min="3" max="3" width="12.5703125" style="2" customWidth="1"/>
    <col min="4" max="6" width="23.85546875" style="2" customWidth="1"/>
  </cols>
  <sheetData>
    <row r="1" spans="1:6" ht="21" customHeight="1" x14ac:dyDescent="0.35">
      <c r="A1" s="8" t="s">
        <v>0</v>
      </c>
      <c r="B1" s="9" t="s">
        <v>1</v>
      </c>
      <c r="C1" s="7" t="s">
        <v>5</v>
      </c>
      <c r="D1" s="7" t="s">
        <v>2</v>
      </c>
      <c r="E1" s="7" t="s">
        <v>3</v>
      </c>
      <c r="F1" s="7" t="s">
        <v>4</v>
      </c>
    </row>
    <row r="2" spans="1:6" ht="18.75" customHeight="1" x14ac:dyDescent="0.3">
      <c r="A2" s="5"/>
      <c r="B2" s="6"/>
      <c r="C2" s="7"/>
      <c r="D2" s="7"/>
      <c r="E2" s="7"/>
      <c r="F2" s="7"/>
    </row>
    <row r="3" spans="1:6" ht="18.75" customHeight="1" x14ac:dyDescent="0.3">
      <c r="A3" s="13" t="s">
        <v>57</v>
      </c>
      <c r="B3" s="14"/>
      <c r="C3" s="15"/>
      <c r="D3" s="15"/>
      <c r="E3" s="15"/>
      <c r="F3" s="15"/>
    </row>
    <row r="4" spans="1:6" ht="15" customHeight="1" x14ac:dyDescent="0.25">
      <c r="A4" s="10" t="s">
        <v>58</v>
      </c>
      <c r="B4" s="10"/>
      <c r="C4" s="11"/>
      <c r="D4" s="11"/>
      <c r="E4" s="11"/>
      <c r="F4" s="11"/>
    </row>
    <row r="5" spans="1:6" ht="15" customHeight="1" x14ac:dyDescent="0.25">
      <c r="A5" s="10"/>
      <c r="B5" s="10" t="s">
        <v>66</v>
      </c>
      <c r="C5" s="11">
        <v>6</v>
      </c>
      <c r="D5" s="12">
        <v>0</v>
      </c>
      <c r="E5" s="11" t="str">
        <f>TEXT(3/C5,"0%")&amp;" (3)"</f>
        <v>50% (3)</v>
      </c>
      <c r="F5" s="11" t="str">
        <f>TEXT(3/C5,"0%")&amp;" (3)"</f>
        <v>50% (3)</v>
      </c>
    </row>
    <row r="6" spans="1:6" ht="15" customHeight="1" x14ac:dyDescent="0.25">
      <c r="A6" s="10"/>
      <c r="B6" s="10" t="s">
        <v>67</v>
      </c>
      <c r="C6" s="11">
        <v>4</v>
      </c>
      <c r="D6" s="12">
        <v>0</v>
      </c>
      <c r="E6" s="11" t="str">
        <f>TEXT(2/C6,"0%")&amp;" (2)"</f>
        <v>50% (2)</v>
      </c>
      <c r="F6" s="11" t="str">
        <f>TEXT(2/C6,"0%")&amp;" (2)"</f>
        <v>50% (2)</v>
      </c>
    </row>
    <row r="7" spans="1:6" ht="15" customHeight="1" x14ac:dyDescent="0.25">
      <c r="A7" s="10"/>
      <c r="B7" s="10"/>
      <c r="C7" s="11"/>
      <c r="D7" s="11"/>
      <c r="E7" s="11"/>
      <c r="F7" s="11"/>
    </row>
    <row r="8" spans="1:6" ht="15" customHeight="1" x14ac:dyDescent="0.25">
      <c r="A8" t="s">
        <v>6</v>
      </c>
      <c r="C8" s="4"/>
      <c r="D8" s="4"/>
      <c r="E8" s="4"/>
      <c r="F8" s="4"/>
    </row>
    <row r="9" spans="1:6" ht="15" customHeight="1" x14ac:dyDescent="0.25">
      <c r="B9" t="s">
        <v>66</v>
      </c>
      <c r="C9" s="4">
        <v>6</v>
      </c>
      <c r="D9" s="3">
        <v>0</v>
      </c>
      <c r="E9" s="4" t="str">
        <f>TEXT(2/C9,"0%")&amp;" (2)"</f>
        <v>33% (2)</v>
      </c>
      <c r="F9" s="4" t="str">
        <f>TEXT(4/C9,"0%")&amp;" (4)"</f>
        <v>67% (4)</v>
      </c>
    </row>
    <row r="10" spans="1:6" ht="15" customHeight="1" x14ac:dyDescent="0.25">
      <c r="B10" t="s">
        <v>67</v>
      </c>
      <c r="C10" s="4">
        <v>4</v>
      </c>
      <c r="D10" s="3">
        <v>0</v>
      </c>
      <c r="E10" s="3">
        <v>0</v>
      </c>
      <c r="F10" s="4" t="str">
        <f>TEXT(4/C10,"0%")&amp;" (4)"</f>
        <v>100% (4)</v>
      </c>
    </row>
    <row r="11" spans="1:6" ht="15" customHeight="1" x14ac:dyDescent="0.25">
      <c r="C11" s="4"/>
      <c r="D11" s="4"/>
      <c r="E11" s="4"/>
      <c r="F11" s="4"/>
    </row>
    <row r="12" spans="1:6" ht="15" customHeight="1" x14ac:dyDescent="0.25">
      <c r="A12" s="10" t="s">
        <v>7</v>
      </c>
      <c r="B12" s="10"/>
      <c r="C12" s="11"/>
      <c r="D12" s="11"/>
      <c r="E12" s="11"/>
      <c r="F12" s="11"/>
    </row>
    <row r="13" spans="1:6" ht="15" customHeight="1" x14ac:dyDescent="0.25">
      <c r="A13" s="10"/>
      <c r="B13" s="10" t="s">
        <v>66</v>
      </c>
      <c r="C13" s="11">
        <v>6</v>
      </c>
      <c r="D13" s="12">
        <v>0</v>
      </c>
      <c r="E13" s="11" t="str">
        <f>TEXT(2/C13,"0%")&amp;" (2)"</f>
        <v>33% (2)</v>
      </c>
      <c r="F13" s="11" t="str">
        <f>TEXT(4/C13,"0%")&amp;" (4)"</f>
        <v>67% (4)</v>
      </c>
    </row>
    <row r="14" spans="1:6" ht="15" customHeight="1" x14ac:dyDescent="0.25">
      <c r="A14" s="10"/>
      <c r="B14" s="10" t="s">
        <v>67</v>
      </c>
      <c r="C14" s="11">
        <v>4</v>
      </c>
      <c r="D14" s="12">
        <v>0</v>
      </c>
      <c r="E14" s="12">
        <v>0</v>
      </c>
      <c r="F14" s="11" t="str">
        <f>TEXT(4/C14,"0%")&amp;" (4)"</f>
        <v>100% (4)</v>
      </c>
    </row>
    <row r="15" spans="1:6" ht="15" customHeight="1" x14ac:dyDescent="0.25">
      <c r="A15" s="10"/>
      <c r="B15" s="10"/>
      <c r="C15" s="11"/>
      <c r="D15" s="11"/>
      <c r="E15" s="11"/>
      <c r="F15" s="11"/>
    </row>
    <row r="16" spans="1:6" ht="15" customHeight="1" x14ac:dyDescent="0.25">
      <c r="A16" t="s">
        <v>8</v>
      </c>
      <c r="C16" s="4"/>
      <c r="D16" s="4"/>
      <c r="E16" s="4"/>
      <c r="F16" s="4"/>
    </row>
    <row r="17" spans="1:6" ht="15" customHeight="1" x14ac:dyDescent="0.25">
      <c r="B17" t="s">
        <v>66</v>
      </c>
      <c r="C17" s="4">
        <v>6</v>
      </c>
      <c r="D17" s="3">
        <v>0</v>
      </c>
      <c r="E17" s="4" t="str">
        <f>TEXT(3/C17,"0%")&amp;" (3)"</f>
        <v>50% (3)</v>
      </c>
      <c r="F17" s="4" t="str">
        <f>TEXT(3/C17,"0%")&amp;" (3)"</f>
        <v>50% (3)</v>
      </c>
    </row>
    <row r="18" spans="1:6" ht="15" customHeight="1" x14ac:dyDescent="0.25">
      <c r="B18" t="s">
        <v>67</v>
      </c>
      <c r="C18" s="4">
        <v>4</v>
      </c>
      <c r="D18" s="3">
        <v>0</v>
      </c>
      <c r="E18" s="4" t="str">
        <f>TEXT(1/C18,"0%")&amp;" (1)"</f>
        <v>25% (1)</v>
      </c>
      <c r="F18" s="4" t="str">
        <f>TEXT(3/C18,"0%")&amp;" (3)"</f>
        <v>75% (3)</v>
      </c>
    </row>
    <row r="19" spans="1:6" ht="15" customHeight="1" x14ac:dyDescent="0.25">
      <c r="C19" s="4"/>
      <c r="D19" s="4"/>
      <c r="E19" s="4"/>
      <c r="F19" s="4"/>
    </row>
    <row r="20" spans="1:6" ht="15" customHeight="1" x14ac:dyDescent="0.25">
      <c r="A20" s="10" t="s">
        <v>9</v>
      </c>
      <c r="B20" s="10"/>
      <c r="C20" s="11"/>
      <c r="D20" s="11"/>
      <c r="E20" s="11"/>
      <c r="F20" s="11"/>
    </row>
    <row r="21" spans="1:6" ht="15" customHeight="1" x14ac:dyDescent="0.25">
      <c r="A21" s="10"/>
      <c r="B21" s="10" t="s">
        <v>66</v>
      </c>
      <c r="C21" s="11">
        <v>6</v>
      </c>
      <c r="D21" s="12">
        <v>0</v>
      </c>
      <c r="E21" s="11" t="str">
        <f>TEXT(2/C21,"0%")&amp;" (2)"</f>
        <v>33% (2)</v>
      </c>
      <c r="F21" s="11" t="str">
        <f>TEXT(4/C21,"0%")&amp;" (4)"</f>
        <v>67% (4)</v>
      </c>
    </row>
    <row r="22" spans="1:6" ht="15" customHeight="1" x14ac:dyDescent="0.25">
      <c r="A22" s="10"/>
      <c r="B22" s="10" t="s">
        <v>67</v>
      </c>
      <c r="C22" s="11">
        <v>4</v>
      </c>
      <c r="D22" s="12">
        <v>0</v>
      </c>
      <c r="E22" s="12">
        <v>0</v>
      </c>
      <c r="F22" s="11" t="str">
        <f>TEXT(4/C22,"0%")&amp;" (4)"</f>
        <v>100% (4)</v>
      </c>
    </row>
    <row r="23" spans="1:6" ht="15" customHeight="1" x14ac:dyDescent="0.25">
      <c r="A23" s="10"/>
      <c r="B23" s="10"/>
      <c r="C23" s="11"/>
      <c r="D23" s="11"/>
      <c r="E23" s="11"/>
      <c r="F23" s="11"/>
    </row>
    <row r="24" spans="1:6" ht="15" customHeight="1" x14ac:dyDescent="0.25">
      <c r="A24" t="s">
        <v>10</v>
      </c>
      <c r="C24" s="4"/>
      <c r="D24" s="4"/>
      <c r="E24" s="4"/>
      <c r="F24" s="4"/>
    </row>
    <row r="25" spans="1:6" ht="15" customHeight="1" x14ac:dyDescent="0.25">
      <c r="B25" t="s">
        <v>66</v>
      </c>
      <c r="C25" s="4">
        <v>6</v>
      </c>
      <c r="D25" s="3">
        <v>0</v>
      </c>
      <c r="E25" s="4" t="str">
        <f>TEXT(4/C25,"0%")&amp;" (4)"</f>
        <v>67% (4)</v>
      </c>
      <c r="F25" s="4" t="str">
        <f>TEXT(2/C25,"0%")&amp;" (2)"</f>
        <v>33% (2)</v>
      </c>
    </row>
    <row r="26" spans="1:6" ht="15" customHeight="1" x14ac:dyDescent="0.25">
      <c r="B26" t="s">
        <v>67</v>
      </c>
      <c r="C26" s="4">
        <v>4</v>
      </c>
      <c r="D26" s="3">
        <v>0</v>
      </c>
      <c r="E26" s="4" t="str">
        <f>TEXT(1/C26,"0%")&amp;" (1)"</f>
        <v>25% (1)</v>
      </c>
      <c r="F26" s="4" t="str">
        <f>TEXT(3/C26,"0%")&amp;" (3)"</f>
        <v>75% (3)</v>
      </c>
    </row>
    <row r="27" spans="1:6" ht="15" customHeight="1" x14ac:dyDescent="0.25">
      <c r="C27" s="4"/>
      <c r="D27" s="4"/>
      <c r="E27" s="4"/>
      <c r="F27" s="4"/>
    </row>
    <row r="28" spans="1:6" ht="15" customHeight="1" x14ac:dyDescent="0.25">
      <c r="A28" s="10" t="s">
        <v>11</v>
      </c>
      <c r="B28" s="10"/>
      <c r="C28" s="11"/>
      <c r="D28" s="11"/>
      <c r="E28" s="11"/>
      <c r="F28" s="11"/>
    </row>
    <row r="29" spans="1:6" ht="15" customHeight="1" x14ac:dyDescent="0.25">
      <c r="A29" s="10"/>
      <c r="B29" s="10" t="s">
        <v>66</v>
      </c>
      <c r="C29" s="11">
        <v>6</v>
      </c>
      <c r="D29" s="12">
        <v>0</v>
      </c>
      <c r="E29" s="11" t="str">
        <f>TEXT(1/C29,"0%")&amp;" (1)"</f>
        <v>17% (1)</v>
      </c>
      <c r="F29" s="11" t="str">
        <f>TEXT(5/C29,"0%")&amp;" (5)"</f>
        <v>83% (5)</v>
      </c>
    </row>
    <row r="30" spans="1:6" ht="15" customHeight="1" x14ac:dyDescent="0.25">
      <c r="A30" s="10"/>
      <c r="B30" s="10" t="s">
        <v>67</v>
      </c>
      <c r="C30" s="11">
        <v>4</v>
      </c>
      <c r="D30" s="12">
        <v>0</v>
      </c>
      <c r="E30" s="12">
        <v>0</v>
      </c>
      <c r="F30" s="11" t="str">
        <f>TEXT(4/C30,"0%")&amp;" (4)"</f>
        <v>100% (4)</v>
      </c>
    </row>
    <row r="31" spans="1:6" ht="15" customHeight="1" x14ac:dyDescent="0.25">
      <c r="A31" s="10"/>
      <c r="B31" s="10"/>
      <c r="C31" s="11"/>
      <c r="D31" s="11"/>
      <c r="E31" s="11"/>
      <c r="F31" s="11"/>
    </row>
    <row r="32" spans="1:6" ht="15" customHeight="1" x14ac:dyDescent="0.25">
      <c r="A32" t="s">
        <v>12</v>
      </c>
      <c r="C32" s="4"/>
      <c r="D32" s="4"/>
      <c r="E32" s="4"/>
      <c r="F32" s="4"/>
    </row>
    <row r="33" spans="1:6" ht="15" customHeight="1" x14ac:dyDescent="0.25">
      <c r="B33" t="s">
        <v>66</v>
      </c>
      <c r="C33" s="4">
        <v>6</v>
      </c>
      <c r="D33" s="3">
        <v>0</v>
      </c>
      <c r="E33" s="4" t="str">
        <f>TEXT(2/C33,"0%")&amp;" (2)"</f>
        <v>33% (2)</v>
      </c>
      <c r="F33" s="4" t="str">
        <f>TEXT(4/C33,"0%")&amp;" (4)"</f>
        <v>67% (4)</v>
      </c>
    </row>
    <row r="34" spans="1:6" ht="15" customHeight="1" x14ac:dyDescent="0.25">
      <c r="B34" t="s">
        <v>67</v>
      </c>
      <c r="C34" s="4">
        <v>4</v>
      </c>
      <c r="D34" s="3">
        <v>0</v>
      </c>
      <c r="E34" s="3">
        <v>0</v>
      </c>
      <c r="F34" s="4" t="str">
        <f>TEXT(4/C34,"0%")&amp;" (4)"</f>
        <v>100% (4)</v>
      </c>
    </row>
    <row r="35" spans="1:6" ht="15" customHeight="1" x14ac:dyDescent="0.25">
      <c r="C35" s="4"/>
      <c r="D35" s="4"/>
      <c r="E35" s="4"/>
      <c r="F35" s="4"/>
    </row>
    <row r="36" spans="1:6" ht="15" customHeight="1" x14ac:dyDescent="0.25">
      <c r="A36" s="10" t="s">
        <v>13</v>
      </c>
      <c r="B36" s="10"/>
      <c r="C36" s="11"/>
      <c r="D36" s="11"/>
      <c r="E36" s="11"/>
      <c r="F36" s="11"/>
    </row>
    <row r="37" spans="1:6" ht="15" customHeight="1" x14ac:dyDescent="0.25">
      <c r="A37" s="10"/>
      <c r="B37" s="10" t="s">
        <v>66</v>
      </c>
      <c r="C37" s="11">
        <v>6</v>
      </c>
      <c r="D37" s="12">
        <v>0</v>
      </c>
      <c r="E37" s="11" t="str">
        <f>TEXT(3/C37,"0%")&amp;" (3)"</f>
        <v>50% (3)</v>
      </c>
      <c r="F37" s="11" t="str">
        <f>TEXT(3/C37,"0%")&amp;" (3)"</f>
        <v>50% (3)</v>
      </c>
    </row>
    <row r="38" spans="1:6" ht="15" customHeight="1" x14ac:dyDescent="0.25">
      <c r="A38" s="10"/>
      <c r="B38" s="10" t="s">
        <v>67</v>
      </c>
      <c r="C38" s="11">
        <v>4</v>
      </c>
      <c r="D38" s="12">
        <v>0</v>
      </c>
      <c r="E38" s="11" t="str">
        <f>TEXT(1/C38,"0%")&amp;" (1)"</f>
        <v>25% (1)</v>
      </c>
      <c r="F38" s="11" t="str">
        <f>TEXT(3/C38,"0%")&amp;" (3)"</f>
        <v>75% (3)</v>
      </c>
    </row>
    <row r="39" spans="1:6" ht="15" customHeight="1" x14ac:dyDescent="0.25">
      <c r="A39" s="10"/>
      <c r="B39" s="10"/>
      <c r="C39" s="11"/>
      <c r="D39" s="11"/>
      <c r="E39" s="11"/>
      <c r="F39" s="11"/>
    </row>
    <row r="40" spans="1:6" ht="15" customHeight="1" x14ac:dyDescent="0.25">
      <c r="A40" t="s">
        <v>14</v>
      </c>
      <c r="C40" s="4"/>
      <c r="D40" s="4"/>
      <c r="E40" s="4"/>
      <c r="F40" s="4"/>
    </row>
    <row r="41" spans="1:6" ht="15" customHeight="1" x14ac:dyDescent="0.25">
      <c r="B41" t="s">
        <v>66</v>
      </c>
      <c r="C41" s="4">
        <v>6</v>
      </c>
      <c r="D41" s="3">
        <v>0</v>
      </c>
      <c r="E41" s="3">
        <v>0</v>
      </c>
      <c r="F41" s="4" t="str">
        <f>TEXT(6/C41,"0%")&amp;" (6)"</f>
        <v>100% (6)</v>
      </c>
    </row>
    <row r="42" spans="1:6" ht="15" customHeight="1" x14ac:dyDescent="0.25">
      <c r="B42" t="s">
        <v>67</v>
      </c>
      <c r="C42" s="4">
        <v>4</v>
      </c>
      <c r="D42" s="3">
        <v>0</v>
      </c>
      <c r="E42" s="3">
        <v>0</v>
      </c>
      <c r="F42" s="4" t="str">
        <f>TEXT(4/C42,"0%")&amp;" (4)"</f>
        <v>100% (4)</v>
      </c>
    </row>
    <row r="43" spans="1:6" ht="15" customHeight="1" x14ac:dyDescent="0.25">
      <c r="C43" s="4"/>
      <c r="D43" s="4"/>
      <c r="E43" s="4"/>
      <c r="F43" s="4"/>
    </row>
    <row r="44" spans="1:6" ht="15" customHeight="1" x14ac:dyDescent="0.25">
      <c r="C44" s="4"/>
      <c r="D44" s="4"/>
      <c r="E44" s="4"/>
      <c r="F44" s="4"/>
    </row>
    <row r="45" spans="1:6" ht="18.75" customHeight="1" x14ac:dyDescent="0.3">
      <c r="A45" s="16" t="s">
        <v>59</v>
      </c>
      <c r="B45" s="17"/>
      <c r="C45" s="18"/>
      <c r="D45" s="18"/>
      <c r="E45" s="18"/>
      <c r="F45" s="18"/>
    </row>
    <row r="46" spans="1:6" ht="15" customHeight="1" x14ac:dyDescent="0.25">
      <c r="A46" s="19" t="s">
        <v>60</v>
      </c>
      <c r="B46" s="19"/>
      <c r="C46" s="20"/>
      <c r="D46" s="20"/>
      <c r="E46" s="20"/>
      <c r="F46" s="20"/>
    </row>
    <row r="47" spans="1:6" ht="15" customHeight="1" x14ac:dyDescent="0.25">
      <c r="A47" s="19"/>
      <c r="B47" s="19" t="s">
        <v>66</v>
      </c>
      <c r="C47" s="20">
        <v>6</v>
      </c>
      <c r="D47" s="21">
        <v>0</v>
      </c>
      <c r="E47" s="20" t="str">
        <f>TEXT(2/C47,"0%")&amp;" (2)"</f>
        <v>33% (2)</v>
      </c>
      <c r="F47" s="20" t="str">
        <f>TEXT(4/C47,"0%")&amp;" (4)"</f>
        <v>67% (4)</v>
      </c>
    </row>
    <row r="48" spans="1:6" ht="15" customHeight="1" x14ac:dyDescent="0.25">
      <c r="A48" s="19"/>
      <c r="B48" s="19" t="s">
        <v>67</v>
      </c>
      <c r="C48" s="20">
        <v>4</v>
      </c>
      <c r="D48" s="21">
        <v>0</v>
      </c>
      <c r="E48" s="20" t="str">
        <f>TEXT(1/C48,"0%")&amp;" (1)"</f>
        <v>25% (1)</v>
      </c>
      <c r="F48" s="20" t="str">
        <f>TEXT(3/C48,"0%")&amp;" (3)"</f>
        <v>75% (3)</v>
      </c>
    </row>
    <row r="49" spans="1:6" ht="15" customHeight="1" x14ac:dyDescent="0.25">
      <c r="A49" s="19"/>
      <c r="B49" s="19"/>
      <c r="C49" s="20"/>
      <c r="D49" s="20"/>
      <c r="E49" s="20"/>
      <c r="F49" s="20"/>
    </row>
    <row r="50" spans="1:6" ht="15" customHeight="1" x14ac:dyDescent="0.25">
      <c r="A50" t="s">
        <v>15</v>
      </c>
      <c r="C50" s="4"/>
      <c r="D50" s="4"/>
      <c r="E50" s="4"/>
      <c r="F50" s="4"/>
    </row>
    <row r="51" spans="1:6" ht="15" customHeight="1" x14ac:dyDescent="0.25">
      <c r="B51" t="s">
        <v>66</v>
      </c>
      <c r="C51" s="4">
        <v>6</v>
      </c>
      <c r="D51" s="3">
        <v>0</v>
      </c>
      <c r="E51" s="3">
        <v>0</v>
      </c>
      <c r="F51" s="4" t="str">
        <f>TEXT(6/C51,"0%")&amp;" (6)"</f>
        <v>100% (6)</v>
      </c>
    </row>
    <row r="52" spans="1:6" ht="15" customHeight="1" x14ac:dyDescent="0.25">
      <c r="B52" t="s">
        <v>67</v>
      </c>
      <c r="C52" s="4">
        <v>4</v>
      </c>
      <c r="D52" s="3">
        <v>0</v>
      </c>
      <c r="E52" s="3">
        <v>0</v>
      </c>
      <c r="F52" s="4" t="str">
        <f>TEXT(4/C52,"0%")&amp;" (4)"</f>
        <v>100% (4)</v>
      </c>
    </row>
    <row r="53" spans="1:6" ht="15" customHeight="1" x14ac:dyDescent="0.25">
      <c r="C53" s="4"/>
      <c r="D53" s="4"/>
      <c r="E53" s="4"/>
      <c r="F53" s="4"/>
    </row>
    <row r="54" spans="1:6" ht="15" customHeight="1" x14ac:dyDescent="0.25">
      <c r="A54" s="19" t="s">
        <v>16</v>
      </c>
      <c r="B54" s="19"/>
      <c r="C54" s="20"/>
      <c r="D54" s="20"/>
      <c r="E54" s="20"/>
      <c r="F54" s="20"/>
    </row>
    <row r="55" spans="1:6" ht="15" customHeight="1" x14ac:dyDescent="0.25">
      <c r="A55" s="19"/>
      <c r="B55" s="19" t="s">
        <v>66</v>
      </c>
      <c r="C55" s="20">
        <v>6</v>
      </c>
      <c r="D55" s="21">
        <v>0</v>
      </c>
      <c r="E55" s="21">
        <v>0</v>
      </c>
      <c r="F55" s="20" t="str">
        <f>TEXT(6/C55,"0%")&amp;" (6)"</f>
        <v>100% (6)</v>
      </c>
    </row>
    <row r="56" spans="1:6" ht="15" customHeight="1" x14ac:dyDescent="0.25">
      <c r="A56" s="19"/>
      <c r="B56" s="19" t="s">
        <v>67</v>
      </c>
      <c r="C56" s="20">
        <v>4</v>
      </c>
      <c r="D56" s="21">
        <v>0</v>
      </c>
      <c r="E56" s="20" t="str">
        <f>TEXT(2/C56,"0%")&amp;" (2)"</f>
        <v>50% (2)</v>
      </c>
      <c r="F56" s="20" t="str">
        <f>TEXT(2/C56,"0%")&amp;" (2)"</f>
        <v>50% (2)</v>
      </c>
    </row>
    <row r="57" spans="1:6" ht="15" customHeight="1" x14ac:dyDescent="0.25">
      <c r="A57" s="19"/>
      <c r="B57" s="19"/>
      <c r="C57" s="20"/>
      <c r="D57" s="20"/>
      <c r="E57" s="20"/>
      <c r="F57" s="20"/>
    </row>
    <row r="58" spans="1:6" ht="15" customHeight="1" x14ac:dyDescent="0.25">
      <c r="A58" s="22" t="s">
        <v>17</v>
      </c>
      <c r="B58" s="22"/>
      <c r="C58" s="23"/>
      <c r="D58" s="23"/>
      <c r="E58" s="23"/>
      <c r="F58" s="23"/>
    </row>
    <row r="59" spans="1:6" ht="15" customHeight="1" x14ac:dyDescent="0.25">
      <c r="B59" t="s">
        <v>66</v>
      </c>
      <c r="C59" s="4">
        <v>6</v>
      </c>
      <c r="D59" s="3">
        <v>0</v>
      </c>
      <c r="E59" s="4" t="str">
        <f>TEXT(2/C59,"0%")&amp;" (2)"</f>
        <v>33% (2)</v>
      </c>
      <c r="F59" s="4" t="str">
        <f>TEXT(4/C59,"0%")&amp;" (4)"</f>
        <v>67% (4)</v>
      </c>
    </row>
    <row r="60" spans="1:6" ht="15" customHeight="1" x14ac:dyDescent="0.25">
      <c r="B60" t="s">
        <v>67</v>
      </c>
      <c r="C60" s="4">
        <v>4</v>
      </c>
      <c r="D60" s="3">
        <v>0</v>
      </c>
      <c r="E60" s="4" t="str">
        <f>TEXT(1/C60,"0%")&amp;" (1)"</f>
        <v>25% (1)</v>
      </c>
      <c r="F60" s="4" t="str">
        <f>TEXT(3/C60,"0%")&amp;" (3)"</f>
        <v>75% (3)</v>
      </c>
    </row>
    <row r="61" spans="1:6" ht="15" customHeight="1" x14ac:dyDescent="0.25">
      <c r="C61" s="4"/>
      <c r="D61" s="4"/>
      <c r="E61" s="4"/>
      <c r="F61" s="4"/>
    </row>
    <row r="62" spans="1:6" ht="15" customHeight="1" x14ac:dyDescent="0.25">
      <c r="A62" s="19" t="s">
        <v>18</v>
      </c>
      <c r="B62" s="19"/>
      <c r="C62" s="20"/>
      <c r="D62" s="20"/>
      <c r="E62" s="20"/>
      <c r="F62" s="20"/>
    </row>
    <row r="63" spans="1:6" ht="15" customHeight="1" x14ac:dyDescent="0.25">
      <c r="A63" s="19"/>
      <c r="B63" s="19" t="s">
        <v>66</v>
      </c>
      <c r="C63" s="20">
        <v>6</v>
      </c>
      <c r="D63" s="21">
        <v>0</v>
      </c>
      <c r="E63" s="21">
        <v>0</v>
      </c>
      <c r="F63" s="20" t="str">
        <f>TEXT(6/C63,"0%")&amp;" (6)"</f>
        <v>100% (6)</v>
      </c>
    </row>
    <row r="64" spans="1:6" ht="15" customHeight="1" x14ac:dyDescent="0.25">
      <c r="A64" s="19"/>
      <c r="B64" s="19" t="s">
        <v>67</v>
      </c>
      <c r="C64" s="20">
        <v>4</v>
      </c>
      <c r="D64" s="21">
        <v>0</v>
      </c>
      <c r="E64" s="21">
        <v>0</v>
      </c>
      <c r="F64" s="20" t="str">
        <f>TEXT(4/C64,"0%")&amp;" (4)"</f>
        <v>100% (4)</v>
      </c>
    </row>
    <row r="65" spans="1:6" ht="15" customHeight="1" x14ac:dyDescent="0.25">
      <c r="A65" s="19"/>
      <c r="B65" s="19"/>
      <c r="C65" s="20"/>
      <c r="D65" s="20"/>
      <c r="E65" s="20"/>
      <c r="F65" s="20"/>
    </row>
    <row r="66" spans="1:6" ht="15" customHeight="1" x14ac:dyDescent="0.25">
      <c r="A66" t="s">
        <v>19</v>
      </c>
      <c r="C66" s="4"/>
      <c r="D66" s="4"/>
      <c r="E66" s="4"/>
      <c r="F66" s="4"/>
    </row>
    <row r="67" spans="1:6" ht="15" customHeight="1" x14ac:dyDescent="0.25">
      <c r="B67" t="s">
        <v>66</v>
      </c>
      <c r="C67" s="4">
        <v>6</v>
      </c>
      <c r="D67" s="3">
        <v>0</v>
      </c>
      <c r="E67" s="4" t="str">
        <f>TEXT(1/C67,"0%")&amp;" (1)"</f>
        <v>17% (1)</v>
      </c>
      <c r="F67" s="4" t="str">
        <f>TEXT(5/C67,"0%")&amp;" (5)"</f>
        <v>83% (5)</v>
      </c>
    </row>
    <row r="68" spans="1:6" ht="15" customHeight="1" x14ac:dyDescent="0.25">
      <c r="B68" t="s">
        <v>67</v>
      </c>
      <c r="C68" s="4">
        <v>4</v>
      </c>
      <c r="D68" s="3">
        <v>0</v>
      </c>
      <c r="E68" s="4" t="str">
        <f>TEXT(1/C68,"0%")&amp;" (1)"</f>
        <v>25% (1)</v>
      </c>
      <c r="F68" s="4" t="str">
        <f>TEXT(3/C68,"0%")&amp;" (3)"</f>
        <v>75% (3)</v>
      </c>
    </row>
    <row r="69" spans="1:6" ht="15" customHeight="1" x14ac:dyDescent="0.25">
      <c r="C69" s="4"/>
      <c r="D69" s="4"/>
      <c r="E69" s="4"/>
      <c r="F69" s="4"/>
    </row>
    <row r="70" spans="1:6" ht="15" customHeight="1" x14ac:dyDescent="0.25">
      <c r="A70" s="19" t="s">
        <v>20</v>
      </c>
      <c r="B70" s="19"/>
      <c r="C70" s="20"/>
      <c r="D70" s="20"/>
      <c r="E70" s="20"/>
      <c r="F70" s="20"/>
    </row>
    <row r="71" spans="1:6" ht="15" customHeight="1" x14ac:dyDescent="0.25">
      <c r="A71" s="19"/>
      <c r="B71" s="19" t="s">
        <v>66</v>
      </c>
      <c r="C71" s="20">
        <v>6</v>
      </c>
      <c r="D71" s="21">
        <v>0</v>
      </c>
      <c r="E71" s="21">
        <v>0</v>
      </c>
      <c r="F71" s="20" t="str">
        <f>TEXT(6/C71,"0%")&amp;" (6)"</f>
        <v>100% (6)</v>
      </c>
    </row>
    <row r="72" spans="1:6" ht="15" customHeight="1" x14ac:dyDescent="0.25">
      <c r="A72" s="19"/>
      <c r="B72" s="19" t="s">
        <v>67</v>
      </c>
      <c r="C72" s="20">
        <v>4</v>
      </c>
      <c r="D72" s="21">
        <v>0</v>
      </c>
      <c r="E72" s="20" t="str">
        <f>TEXT(1/C72,"0%")&amp;" (1)"</f>
        <v>25% (1)</v>
      </c>
      <c r="F72" s="20" t="str">
        <f>TEXT(3/C72,"0%")&amp;" (3)"</f>
        <v>75% (3)</v>
      </c>
    </row>
    <row r="73" spans="1:6" ht="15" customHeight="1" x14ac:dyDescent="0.25">
      <c r="A73" s="19"/>
      <c r="B73" s="19"/>
      <c r="C73" s="20"/>
      <c r="D73" s="20"/>
      <c r="E73" s="20"/>
      <c r="F73" s="20"/>
    </row>
    <row r="74" spans="1:6" ht="15" customHeight="1" x14ac:dyDescent="0.25">
      <c r="A74" t="s">
        <v>21</v>
      </c>
      <c r="C74" s="4"/>
      <c r="D74" s="4"/>
      <c r="E74" s="4"/>
      <c r="F74" s="4"/>
    </row>
    <row r="75" spans="1:6" ht="15" customHeight="1" x14ac:dyDescent="0.25">
      <c r="B75" t="s">
        <v>66</v>
      </c>
      <c r="C75" s="4">
        <v>6</v>
      </c>
      <c r="D75" s="3">
        <v>0</v>
      </c>
      <c r="E75" s="3">
        <v>0</v>
      </c>
      <c r="F75" s="4" t="str">
        <f>TEXT(6/C75,"0%")&amp;" (6)"</f>
        <v>100% (6)</v>
      </c>
    </row>
    <row r="76" spans="1:6" ht="15" customHeight="1" x14ac:dyDescent="0.25">
      <c r="B76" t="s">
        <v>67</v>
      </c>
      <c r="C76" s="4">
        <v>4</v>
      </c>
      <c r="D76" s="3">
        <v>0</v>
      </c>
      <c r="E76" s="3">
        <v>0</v>
      </c>
      <c r="F76" s="4" t="str">
        <f>TEXT(4/C76,"0%")&amp;" (4)"</f>
        <v>100% (4)</v>
      </c>
    </row>
    <row r="77" spans="1:6" ht="15" customHeight="1" x14ac:dyDescent="0.25">
      <c r="C77" s="4"/>
      <c r="D77" s="4"/>
      <c r="E77" s="4"/>
      <c r="F77" s="4"/>
    </row>
    <row r="78" spans="1:6" ht="15" customHeight="1" x14ac:dyDescent="0.25">
      <c r="A78" s="19" t="s">
        <v>22</v>
      </c>
      <c r="B78" s="19"/>
      <c r="C78" s="20"/>
      <c r="D78" s="20"/>
      <c r="E78" s="20"/>
      <c r="F78" s="20"/>
    </row>
    <row r="79" spans="1:6" ht="15" customHeight="1" x14ac:dyDescent="0.25">
      <c r="A79" s="19"/>
      <c r="B79" s="19" t="s">
        <v>66</v>
      </c>
      <c r="C79" s="20">
        <v>6</v>
      </c>
      <c r="D79" s="21">
        <v>0</v>
      </c>
      <c r="E79" s="20" t="str">
        <f>TEXT(1/C79,"0%")&amp;" (1)"</f>
        <v>17% (1)</v>
      </c>
      <c r="F79" s="20" t="str">
        <f>TEXT(5/C79,"0%")&amp;" (5)"</f>
        <v>83% (5)</v>
      </c>
    </row>
    <row r="80" spans="1:6" ht="15" customHeight="1" x14ac:dyDescent="0.25">
      <c r="A80" s="19"/>
      <c r="B80" s="19" t="s">
        <v>67</v>
      </c>
      <c r="C80" s="20">
        <v>4</v>
      </c>
      <c r="D80" s="21">
        <v>0</v>
      </c>
      <c r="E80" s="20" t="str">
        <f>TEXT(2/C80,"0%")&amp;" (2)"</f>
        <v>50% (2)</v>
      </c>
      <c r="F80" s="20" t="str">
        <f>TEXT(2/C80,"0%")&amp;" (2)"</f>
        <v>50% (2)</v>
      </c>
    </row>
    <row r="81" spans="1:6" ht="15" customHeight="1" x14ac:dyDescent="0.25">
      <c r="A81" s="19"/>
      <c r="B81" s="19"/>
      <c r="C81" s="20"/>
      <c r="D81" s="20"/>
      <c r="E81" s="20"/>
      <c r="F81" s="20"/>
    </row>
    <row r="82" spans="1:6" ht="15" customHeight="1" x14ac:dyDescent="0.25">
      <c r="A82" t="s">
        <v>23</v>
      </c>
      <c r="C82" s="4"/>
      <c r="D82" s="4"/>
      <c r="E82" s="4"/>
      <c r="F82" s="4"/>
    </row>
    <row r="83" spans="1:6" ht="15" customHeight="1" x14ac:dyDescent="0.25">
      <c r="B83" t="s">
        <v>66</v>
      </c>
      <c r="C83" s="4">
        <v>6</v>
      </c>
      <c r="D83" s="3">
        <v>0</v>
      </c>
      <c r="E83" s="4" t="str">
        <f>TEXT(1/C83,"0%")&amp;" (1)"</f>
        <v>17% (1)</v>
      </c>
      <c r="F83" s="4" t="str">
        <f>TEXT(5/C83,"0%")&amp;" (5)"</f>
        <v>83% (5)</v>
      </c>
    </row>
    <row r="84" spans="1:6" ht="15" customHeight="1" x14ac:dyDescent="0.25">
      <c r="B84" t="s">
        <v>67</v>
      </c>
      <c r="C84" s="4">
        <v>4</v>
      </c>
      <c r="D84" s="3">
        <v>0</v>
      </c>
      <c r="E84" s="4" t="str">
        <f>TEXT(2/C84,"0%")&amp;" (2)"</f>
        <v>50% (2)</v>
      </c>
      <c r="F84" s="4" t="str">
        <f>TEXT(2/C84,"0%")&amp;" (2)"</f>
        <v>50% (2)</v>
      </c>
    </row>
    <row r="85" spans="1:6" ht="15" customHeight="1" x14ac:dyDescent="0.25">
      <c r="C85" s="4"/>
      <c r="D85" s="4"/>
      <c r="E85" s="4"/>
      <c r="F85" s="4"/>
    </row>
    <row r="86" spans="1:6" ht="15" customHeight="1" x14ac:dyDescent="0.25">
      <c r="A86" s="19" t="s">
        <v>24</v>
      </c>
      <c r="B86" s="19"/>
      <c r="C86" s="20"/>
      <c r="D86" s="20"/>
      <c r="E86" s="20"/>
      <c r="F86" s="20"/>
    </row>
    <row r="87" spans="1:6" ht="15" customHeight="1" x14ac:dyDescent="0.25">
      <c r="A87" s="19"/>
      <c r="B87" s="19" t="s">
        <v>66</v>
      </c>
      <c r="C87" s="20">
        <v>6</v>
      </c>
      <c r="D87" s="21">
        <v>0</v>
      </c>
      <c r="E87" s="21">
        <v>0</v>
      </c>
      <c r="F87" s="20" t="str">
        <f>TEXT(6/C87,"0%")&amp;" (6)"</f>
        <v>100% (6)</v>
      </c>
    </row>
    <row r="88" spans="1:6" ht="15" customHeight="1" x14ac:dyDescent="0.25">
      <c r="A88" s="19"/>
      <c r="B88" s="19" t="s">
        <v>67</v>
      </c>
      <c r="C88" s="20">
        <v>4</v>
      </c>
      <c r="D88" s="21">
        <v>0</v>
      </c>
      <c r="E88" s="21">
        <v>0</v>
      </c>
      <c r="F88" s="20" t="str">
        <f>TEXT(4/C88,"0%")&amp;" (4)"</f>
        <v>100% (4)</v>
      </c>
    </row>
    <row r="89" spans="1:6" ht="15" customHeight="1" x14ac:dyDescent="0.25">
      <c r="A89" s="19"/>
      <c r="B89" s="19"/>
      <c r="C89" s="20"/>
      <c r="D89" s="20"/>
      <c r="E89" s="20"/>
      <c r="F89" s="20"/>
    </row>
    <row r="90" spans="1:6" ht="15" customHeight="1" x14ac:dyDescent="0.25">
      <c r="A90" t="s">
        <v>25</v>
      </c>
      <c r="C90" s="4"/>
      <c r="D90" s="4"/>
      <c r="E90" s="4"/>
      <c r="F90" s="4"/>
    </row>
    <row r="91" spans="1:6" ht="15" customHeight="1" x14ac:dyDescent="0.25">
      <c r="B91" t="s">
        <v>66</v>
      </c>
      <c r="C91" s="4">
        <v>6</v>
      </c>
      <c r="D91" s="3">
        <v>0</v>
      </c>
      <c r="E91" s="4" t="str">
        <f>TEXT(4/C91,"0%")&amp;" (4)"</f>
        <v>67% (4)</v>
      </c>
      <c r="F91" s="4" t="str">
        <f>TEXT(2/C91,"0%")&amp;" (2)"</f>
        <v>33% (2)</v>
      </c>
    </row>
    <row r="92" spans="1:6" ht="15" customHeight="1" x14ac:dyDescent="0.25">
      <c r="B92" t="s">
        <v>67</v>
      </c>
      <c r="C92" s="4">
        <v>4</v>
      </c>
      <c r="D92" s="3">
        <v>0</v>
      </c>
      <c r="E92" s="4" t="str">
        <f>TEXT(2/C92,"0%")&amp;" (2)"</f>
        <v>50% (2)</v>
      </c>
      <c r="F92" s="4" t="str">
        <f>TEXT(2/C92,"0%")&amp;" (2)"</f>
        <v>50% (2)</v>
      </c>
    </row>
    <row r="93" spans="1:6" ht="15" customHeight="1" x14ac:dyDescent="0.25">
      <c r="C93" s="4"/>
      <c r="D93" s="4"/>
      <c r="E93" s="4"/>
      <c r="F93" s="4"/>
    </row>
    <row r="94" spans="1:6" ht="15" customHeight="1" x14ac:dyDescent="0.25">
      <c r="A94" s="19" t="s">
        <v>26</v>
      </c>
      <c r="B94" s="19"/>
      <c r="C94" s="20"/>
      <c r="D94" s="20"/>
      <c r="E94" s="20"/>
      <c r="F94" s="20"/>
    </row>
    <row r="95" spans="1:6" ht="15" customHeight="1" x14ac:dyDescent="0.25">
      <c r="A95" s="19"/>
      <c r="B95" s="19" t="s">
        <v>66</v>
      </c>
      <c r="C95" s="20">
        <v>6</v>
      </c>
      <c r="D95" s="21">
        <v>0</v>
      </c>
      <c r="E95" s="21">
        <v>0</v>
      </c>
      <c r="F95" s="20" t="str">
        <f>TEXT(6/C95,"0%")&amp;" (6)"</f>
        <v>100% (6)</v>
      </c>
    </row>
    <row r="96" spans="1:6" ht="15" customHeight="1" x14ac:dyDescent="0.25">
      <c r="A96" s="19"/>
      <c r="B96" s="19" t="s">
        <v>67</v>
      </c>
      <c r="C96" s="20">
        <v>4</v>
      </c>
      <c r="D96" s="21">
        <v>0</v>
      </c>
      <c r="E96" s="20" t="str">
        <f>TEXT(1/C96,"0%")&amp;" (1)"</f>
        <v>25% (1)</v>
      </c>
      <c r="F96" s="20" t="str">
        <f>TEXT(3/C96,"0%")&amp;" (3)"</f>
        <v>75% (3)</v>
      </c>
    </row>
    <row r="97" spans="1:6" ht="15" customHeight="1" x14ac:dyDescent="0.25">
      <c r="A97" s="19"/>
      <c r="B97" s="19"/>
      <c r="C97" s="20"/>
      <c r="D97" s="20"/>
      <c r="E97" s="20"/>
      <c r="F97" s="20"/>
    </row>
    <row r="98" spans="1:6" ht="15" customHeight="1" x14ac:dyDescent="0.25">
      <c r="A98" t="s">
        <v>27</v>
      </c>
      <c r="C98" s="4"/>
      <c r="D98" s="4"/>
      <c r="E98" s="4"/>
      <c r="F98" s="4"/>
    </row>
    <row r="99" spans="1:6" ht="15" customHeight="1" x14ac:dyDescent="0.25">
      <c r="B99" t="s">
        <v>66</v>
      </c>
      <c r="C99" s="4">
        <v>6</v>
      </c>
      <c r="D99" s="3">
        <v>0</v>
      </c>
      <c r="E99" s="4" t="str">
        <f>TEXT(1/C99,"0%")&amp;" (1)"</f>
        <v>17% (1)</v>
      </c>
      <c r="F99" s="4" t="str">
        <f>TEXT(5/C99,"0%")&amp;" (5)"</f>
        <v>83% (5)</v>
      </c>
    </row>
    <row r="100" spans="1:6" ht="15" customHeight="1" x14ac:dyDescent="0.25">
      <c r="B100" t="s">
        <v>67</v>
      </c>
      <c r="C100" s="4">
        <v>4</v>
      </c>
      <c r="D100" s="3">
        <v>0</v>
      </c>
      <c r="E100" s="3">
        <v>0</v>
      </c>
      <c r="F100" s="4" t="str">
        <f>TEXT(4/C100,"0%")&amp;" (4)"</f>
        <v>100% (4)</v>
      </c>
    </row>
    <row r="101" spans="1:6" ht="15" customHeight="1" x14ac:dyDescent="0.25">
      <c r="C101" s="4"/>
      <c r="D101" s="4"/>
      <c r="E101" s="4"/>
      <c r="F101" s="4"/>
    </row>
    <row r="102" spans="1:6" ht="15" customHeight="1" x14ac:dyDescent="0.25">
      <c r="A102" s="19" t="s">
        <v>56</v>
      </c>
      <c r="B102" s="19"/>
      <c r="C102" s="20"/>
      <c r="D102" s="20"/>
      <c r="E102" s="20"/>
      <c r="F102" s="20"/>
    </row>
    <row r="103" spans="1:6" ht="15" customHeight="1" x14ac:dyDescent="0.25">
      <c r="A103" s="19"/>
      <c r="B103" s="19" t="s">
        <v>66</v>
      </c>
      <c r="C103" s="20">
        <v>6</v>
      </c>
      <c r="D103" s="21">
        <v>0</v>
      </c>
      <c r="E103" s="20" t="str">
        <f>TEXT(2/C103,"0%")&amp;" (2)"</f>
        <v>33% (2)</v>
      </c>
      <c r="F103" s="20" t="str">
        <f>TEXT(4/C103,"0%")&amp;" (4)"</f>
        <v>67% (4)</v>
      </c>
    </row>
    <row r="104" spans="1:6" ht="15" customHeight="1" x14ac:dyDescent="0.25">
      <c r="A104" s="19"/>
      <c r="B104" s="19" t="s">
        <v>67</v>
      </c>
      <c r="C104" s="20">
        <v>4</v>
      </c>
      <c r="D104" s="21">
        <v>0</v>
      </c>
      <c r="E104" s="20" t="str">
        <f>TEXT(2/C104,"0%")&amp;" (2)"</f>
        <v>50% (2)</v>
      </c>
      <c r="F104" s="20" t="str">
        <f>TEXT(2/C104,"0%")&amp;" (2)"</f>
        <v>50% (2)</v>
      </c>
    </row>
    <row r="105" spans="1:6" ht="15" customHeight="1" x14ac:dyDescent="0.25">
      <c r="A105" s="19"/>
      <c r="B105" s="19"/>
      <c r="C105" s="20"/>
      <c r="D105" s="20"/>
      <c r="E105" s="20"/>
      <c r="F105" s="20"/>
    </row>
    <row r="106" spans="1:6" ht="15" customHeight="1" x14ac:dyDescent="0.25">
      <c r="A106" t="s">
        <v>28</v>
      </c>
      <c r="C106" s="4"/>
      <c r="D106" s="4"/>
      <c r="E106" s="4"/>
      <c r="F106" s="4"/>
    </row>
    <row r="107" spans="1:6" ht="15" customHeight="1" x14ac:dyDescent="0.25">
      <c r="B107" t="s">
        <v>66</v>
      </c>
      <c r="C107" s="4">
        <v>6</v>
      </c>
      <c r="D107" s="3">
        <v>0</v>
      </c>
      <c r="E107" s="4" t="str">
        <f>TEXT(2/C107,"0%")&amp;" (2)"</f>
        <v>33% (2)</v>
      </c>
      <c r="F107" s="4" t="str">
        <f>TEXT(4/C107,"0%")&amp;" (4)"</f>
        <v>67% (4)</v>
      </c>
    </row>
    <row r="108" spans="1:6" ht="15" customHeight="1" x14ac:dyDescent="0.25">
      <c r="B108" t="s">
        <v>67</v>
      </c>
      <c r="C108" s="4">
        <v>4</v>
      </c>
      <c r="D108" s="3">
        <v>0</v>
      </c>
      <c r="E108" s="4" t="str">
        <f>TEXT(2/C108,"0%")&amp;" (2)"</f>
        <v>50% (2)</v>
      </c>
      <c r="F108" s="4" t="str">
        <f>TEXT(2/C108,"0%")&amp;" (2)"</f>
        <v>50% (2)</v>
      </c>
    </row>
    <row r="109" spans="1:6" ht="15" customHeight="1" x14ac:dyDescent="0.25">
      <c r="C109" s="4"/>
      <c r="D109" s="4"/>
      <c r="E109" s="4"/>
      <c r="F109" s="4"/>
    </row>
    <row r="110" spans="1:6" ht="15" customHeight="1" x14ac:dyDescent="0.25">
      <c r="A110" s="19" t="s">
        <v>29</v>
      </c>
      <c r="B110" s="19"/>
      <c r="C110" s="20"/>
      <c r="D110" s="20"/>
      <c r="E110" s="20"/>
      <c r="F110" s="20"/>
    </row>
    <row r="111" spans="1:6" ht="15" customHeight="1" x14ac:dyDescent="0.25">
      <c r="A111" s="19"/>
      <c r="B111" s="19" t="s">
        <v>66</v>
      </c>
      <c r="C111" s="20">
        <v>6</v>
      </c>
      <c r="D111" s="21">
        <v>0</v>
      </c>
      <c r="E111" s="20" t="str">
        <f>TEXT(2/C111,"0%")&amp;" (2)"</f>
        <v>33% (2)</v>
      </c>
      <c r="F111" s="20" t="str">
        <f>TEXT(4/C111,"0%")&amp;" (4)"</f>
        <v>67% (4)</v>
      </c>
    </row>
    <row r="112" spans="1:6" ht="15" customHeight="1" x14ac:dyDescent="0.25">
      <c r="A112" s="19"/>
      <c r="B112" s="19" t="s">
        <v>67</v>
      </c>
      <c r="C112" s="20">
        <v>4</v>
      </c>
      <c r="D112" s="21">
        <v>0</v>
      </c>
      <c r="E112" s="20" t="str">
        <f>TEXT(2/C112,"0%")&amp;" (2)"</f>
        <v>50% (2)</v>
      </c>
      <c r="F112" s="20" t="str">
        <f>TEXT(2/C112,"0%")&amp;" (2)"</f>
        <v>50% (2)</v>
      </c>
    </row>
    <row r="113" spans="1:6" ht="15" customHeight="1" x14ac:dyDescent="0.25">
      <c r="A113" s="19"/>
      <c r="B113" s="19"/>
      <c r="C113" s="20"/>
      <c r="D113" s="20"/>
      <c r="E113" s="20"/>
      <c r="F113" s="20"/>
    </row>
    <row r="114" spans="1:6" ht="15" customHeight="1" x14ac:dyDescent="0.25">
      <c r="A114" t="s">
        <v>30</v>
      </c>
      <c r="C114" s="4"/>
      <c r="D114" s="4"/>
      <c r="E114" s="4"/>
      <c r="F114" s="4"/>
    </row>
    <row r="115" spans="1:6" ht="15" customHeight="1" x14ac:dyDescent="0.25">
      <c r="B115" t="s">
        <v>66</v>
      </c>
      <c r="C115" s="4">
        <v>6</v>
      </c>
      <c r="D115" s="3">
        <v>0</v>
      </c>
      <c r="E115" s="3">
        <v>0</v>
      </c>
      <c r="F115" s="4" t="str">
        <f>TEXT(6/C115,"0%")&amp;" (6)"</f>
        <v>100% (6)</v>
      </c>
    </row>
    <row r="116" spans="1:6" ht="15" customHeight="1" x14ac:dyDescent="0.25">
      <c r="B116" t="s">
        <v>67</v>
      </c>
      <c r="C116" s="4">
        <v>4</v>
      </c>
      <c r="D116" s="3">
        <v>0</v>
      </c>
      <c r="E116" s="3">
        <v>0</v>
      </c>
      <c r="F116" s="4" t="str">
        <f>TEXT(4/C116,"0%")&amp;" (4)"</f>
        <v>100% (4)</v>
      </c>
    </row>
    <row r="117" spans="1:6" ht="15" customHeight="1" x14ac:dyDescent="0.25">
      <c r="C117" s="4"/>
      <c r="D117" s="4"/>
      <c r="E117" s="4"/>
      <c r="F117" s="4"/>
    </row>
    <row r="118" spans="1:6" ht="15" customHeight="1" x14ac:dyDescent="0.25">
      <c r="A118" s="19" t="s">
        <v>31</v>
      </c>
      <c r="B118" s="19"/>
      <c r="C118" s="20"/>
      <c r="D118" s="20"/>
      <c r="E118" s="20"/>
      <c r="F118" s="20"/>
    </row>
    <row r="119" spans="1:6" ht="15" customHeight="1" x14ac:dyDescent="0.25">
      <c r="A119" s="19"/>
      <c r="B119" s="19" t="s">
        <v>66</v>
      </c>
      <c r="C119" s="20">
        <v>6</v>
      </c>
      <c r="D119" s="21">
        <v>0</v>
      </c>
      <c r="E119" s="20" t="str">
        <f>TEXT(3/C119,"0%")&amp;" (3)"</f>
        <v>50% (3)</v>
      </c>
      <c r="F119" s="20" t="str">
        <f>TEXT(3/C119,"0%")&amp;" (3)"</f>
        <v>50% (3)</v>
      </c>
    </row>
    <row r="120" spans="1:6" ht="15" customHeight="1" x14ac:dyDescent="0.25">
      <c r="A120" s="19"/>
      <c r="B120" s="19" t="s">
        <v>67</v>
      </c>
      <c r="C120" s="20">
        <v>4</v>
      </c>
      <c r="D120" s="21">
        <v>0</v>
      </c>
      <c r="E120" s="20" t="str">
        <f>TEXT(1/C120,"0%")&amp;" (1)"</f>
        <v>25% (1)</v>
      </c>
      <c r="F120" s="20" t="str">
        <f>TEXT(3/C120,"0%")&amp;" (3)"</f>
        <v>75% (3)</v>
      </c>
    </row>
    <row r="121" spans="1:6" ht="15" customHeight="1" x14ac:dyDescent="0.25">
      <c r="A121" s="19"/>
      <c r="B121" s="19"/>
      <c r="C121" s="20"/>
      <c r="D121" s="20"/>
      <c r="E121" s="20"/>
      <c r="F121" s="20"/>
    </row>
    <row r="122" spans="1:6" ht="15" customHeight="1" x14ac:dyDescent="0.25">
      <c r="A122" t="s">
        <v>32</v>
      </c>
      <c r="C122" s="4"/>
      <c r="D122" s="4"/>
      <c r="E122" s="4"/>
      <c r="F122" s="4"/>
    </row>
    <row r="123" spans="1:6" ht="15" customHeight="1" x14ac:dyDescent="0.25">
      <c r="B123" t="s">
        <v>66</v>
      </c>
      <c r="C123" s="4">
        <v>6</v>
      </c>
      <c r="D123" s="3">
        <v>0</v>
      </c>
      <c r="E123" s="4" t="str">
        <f>TEXT(1/C123,"0%")&amp;" (1)"</f>
        <v>17% (1)</v>
      </c>
      <c r="F123" s="4" t="str">
        <f>TEXT(5/C123,"0%")&amp;" (5)"</f>
        <v>83% (5)</v>
      </c>
    </row>
    <row r="124" spans="1:6" ht="15" customHeight="1" x14ac:dyDescent="0.25">
      <c r="B124" t="s">
        <v>67</v>
      </c>
      <c r="C124" s="4">
        <v>4</v>
      </c>
      <c r="D124" s="3">
        <v>0</v>
      </c>
      <c r="E124" s="4" t="str">
        <f>TEXT(1/C124,"0%")&amp;" (1)"</f>
        <v>25% (1)</v>
      </c>
      <c r="F124" s="4" t="str">
        <f>TEXT(3/C124,"0%")&amp;" (3)"</f>
        <v>75% (3)</v>
      </c>
    </row>
    <row r="125" spans="1:6" ht="15" customHeight="1" x14ac:dyDescent="0.25">
      <c r="C125" s="4"/>
      <c r="D125" s="4"/>
      <c r="E125" s="4"/>
      <c r="F125" s="4"/>
    </row>
    <row r="126" spans="1:6" ht="15" customHeight="1" x14ac:dyDescent="0.25">
      <c r="A126" s="19" t="s">
        <v>33</v>
      </c>
      <c r="B126" s="19"/>
      <c r="C126" s="20"/>
      <c r="D126" s="20"/>
      <c r="E126" s="20"/>
      <c r="F126" s="20"/>
    </row>
    <row r="127" spans="1:6" ht="15" customHeight="1" x14ac:dyDescent="0.25">
      <c r="A127" s="19"/>
      <c r="B127" s="19" t="s">
        <v>66</v>
      </c>
      <c r="C127" s="20">
        <v>6</v>
      </c>
      <c r="D127" s="21">
        <v>0</v>
      </c>
      <c r="E127" s="20" t="str">
        <f>TEXT(1/C127,"0%")&amp;" (1)"</f>
        <v>17% (1)</v>
      </c>
      <c r="F127" s="20" t="str">
        <f>TEXT(5/C127,"0%")&amp;" (5)"</f>
        <v>83% (5)</v>
      </c>
    </row>
    <row r="128" spans="1:6" ht="15" customHeight="1" x14ac:dyDescent="0.25">
      <c r="A128" s="19"/>
      <c r="B128" s="19" t="s">
        <v>67</v>
      </c>
      <c r="C128" s="20">
        <v>4</v>
      </c>
      <c r="D128" s="21">
        <v>0</v>
      </c>
      <c r="E128" s="20" t="str">
        <f>TEXT(1/C128,"0%")&amp;" (1)"</f>
        <v>25% (1)</v>
      </c>
      <c r="F128" s="20" t="str">
        <f>TEXT(3/C128,"0%")&amp;" (3)"</f>
        <v>75% (3)</v>
      </c>
    </row>
    <row r="129" spans="1:6" ht="15" customHeight="1" x14ac:dyDescent="0.25">
      <c r="A129" s="19"/>
      <c r="B129" s="19"/>
      <c r="C129" s="20"/>
      <c r="D129" s="20"/>
      <c r="E129" s="20"/>
      <c r="F129" s="20"/>
    </row>
    <row r="130" spans="1:6" ht="15" customHeight="1" x14ac:dyDescent="0.25">
      <c r="A130" t="s">
        <v>34</v>
      </c>
      <c r="C130" s="4"/>
      <c r="D130" s="4"/>
      <c r="E130" s="4"/>
      <c r="F130" s="4"/>
    </row>
    <row r="131" spans="1:6" ht="15" customHeight="1" x14ac:dyDescent="0.25">
      <c r="B131" t="s">
        <v>66</v>
      </c>
      <c r="C131" s="4">
        <v>6</v>
      </c>
      <c r="D131" s="3">
        <v>0</v>
      </c>
      <c r="E131" s="3">
        <v>0</v>
      </c>
      <c r="F131" s="4" t="str">
        <f>TEXT(6/C131,"0%")&amp;" (6)"</f>
        <v>100% (6)</v>
      </c>
    </row>
    <row r="132" spans="1:6" ht="15" customHeight="1" x14ac:dyDescent="0.25">
      <c r="B132" t="s">
        <v>67</v>
      </c>
      <c r="C132" s="4">
        <v>4</v>
      </c>
      <c r="D132" s="3">
        <v>0</v>
      </c>
      <c r="E132" s="3">
        <v>0</v>
      </c>
      <c r="F132" s="4" t="str">
        <f>TEXT(4/C132,"0%")&amp;" (4)"</f>
        <v>100% (4)</v>
      </c>
    </row>
    <row r="133" spans="1:6" ht="15" customHeight="1" x14ac:dyDescent="0.25">
      <c r="C133" s="4"/>
      <c r="D133" s="4"/>
      <c r="E133" s="4"/>
      <c r="F133" s="4"/>
    </row>
    <row r="134" spans="1:6" ht="15" customHeight="1" x14ac:dyDescent="0.25">
      <c r="A134" s="19" t="s">
        <v>35</v>
      </c>
      <c r="B134" s="19"/>
      <c r="C134" s="20"/>
      <c r="D134" s="20"/>
      <c r="E134" s="20"/>
      <c r="F134" s="20"/>
    </row>
    <row r="135" spans="1:6" ht="15" customHeight="1" x14ac:dyDescent="0.25">
      <c r="A135" s="19"/>
      <c r="B135" s="19" t="s">
        <v>66</v>
      </c>
      <c r="C135" s="20">
        <v>6</v>
      </c>
      <c r="D135" s="21">
        <v>0</v>
      </c>
      <c r="E135" s="21">
        <v>0</v>
      </c>
      <c r="F135" s="20" t="str">
        <f>TEXT(6/C135,"0%")&amp;" (6)"</f>
        <v>100% (6)</v>
      </c>
    </row>
    <row r="136" spans="1:6" ht="15" customHeight="1" x14ac:dyDescent="0.25">
      <c r="A136" s="19"/>
      <c r="B136" s="19" t="s">
        <v>67</v>
      </c>
      <c r="C136" s="20">
        <v>4</v>
      </c>
      <c r="D136" s="21">
        <v>0</v>
      </c>
      <c r="E136" s="20" t="str">
        <f>TEXT(2/C136,"0%")&amp;" (2)"</f>
        <v>50% (2)</v>
      </c>
      <c r="F136" s="20" t="str">
        <f>TEXT(2/C136,"0%")&amp;" (2)"</f>
        <v>50% (2)</v>
      </c>
    </row>
    <row r="137" spans="1:6" ht="15" customHeight="1" x14ac:dyDescent="0.25">
      <c r="A137" s="19"/>
      <c r="B137" s="19"/>
      <c r="C137" s="20"/>
      <c r="D137" s="20"/>
      <c r="E137" s="20"/>
      <c r="F137" s="20"/>
    </row>
    <row r="138" spans="1:6" ht="15" customHeight="1" x14ac:dyDescent="0.25">
      <c r="A138" t="s">
        <v>36</v>
      </c>
      <c r="C138" s="4"/>
      <c r="D138" s="4"/>
      <c r="E138" s="4"/>
      <c r="F138" s="4"/>
    </row>
    <row r="139" spans="1:6" ht="15" customHeight="1" x14ac:dyDescent="0.25">
      <c r="B139" t="s">
        <v>66</v>
      </c>
      <c r="C139" s="4">
        <v>6</v>
      </c>
      <c r="D139" s="3">
        <v>0</v>
      </c>
      <c r="E139" s="4" t="str">
        <f>TEXT(1/C139,"0%")&amp;" (1)"</f>
        <v>17% (1)</v>
      </c>
      <c r="F139" s="4" t="str">
        <f>TEXT(5/C139,"0%")&amp;" (5)"</f>
        <v>83% (5)</v>
      </c>
    </row>
    <row r="140" spans="1:6" ht="15" customHeight="1" x14ac:dyDescent="0.25">
      <c r="B140" t="s">
        <v>67</v>
      </c>
      <c r="C140" s="4">
        <v>4</v>
      </c>
      <c r="D140" s="3">
        <v>0</v>
      </c>
      <c r="E140" s="4" t="str">
        <f>TEXT(2/C140,"0%")&amp;" (2)"</f>
        <v>50% (2)</v>
      </c>
      <c r="F140" s="4" t="str">
        <f>TEXT(2/C140,"0%")&amp;" (2)"</f>
        <v>50% (2)</v>
      </c>
    </row>
    <row r="141" spans="1:6" ht="15" customHeight="1" x14ac:dyDescent="0.25">
      <c r="C141" s="4"/>
      <c r="D141" s="4"/>
      <c r="E141" s="4"/>
      <c r="F141" s="4"/>
    </row>
    <row r="142" spans="1:6" ht="15" customHeight="1" x14ac:dyDescent="0.25">
      <c r="A142" s="19" t="s">
        <v>37</v>
      </c>
      <c r="B142" s="19"/>
      <c r="C142" s="20"/>
      <c r="D142" s="20"/>
      <c r="E142" s="20"/>
      <c r="F142" s="20"/>
    </row>
    <row r="143" spans="1:6" ht="15" customHeight="1" x14ac:dyDescent="0.25">
      <c r="A143" s="19"/>
      <c r="B143" s="19" t="s">
        <v>66</v>
      </c>
      <c r="C143" s="20">
        <v>6</v>
      </c>
      <c r="D143" s="21">
        <v>0</v>
      </c>
      <c r="E143" s="20" t="str">
        <f>TEXT(3/C143,"0%")&amp;" (3)"</f>
        <v>50% (3)</v>
      </c>
      <c r="F143" s="20" t="str">
        <f>TEXT(3/C143,"0%")&amp;" (3)"</f>
        <v>50% (3)</v>
      </c>
    </row>
    <row r="144" spans="1:6" ht="15" customHeight="1" x14ac:dyDescent="0.25">
      <c r="A144" s="19"/>
      <c r="B144" s="19" t="s">
        <v>67</v>
      </c>
      <c r="C144" s="20">
        <v>4</v>
      </c>
      <c r="D144" s="21">
        <v>0</v>
      </c>
      <c r="E144" s="20" t="str">
        <f>TEXT(1/C144,"0%")&amp;" (1)"</f>
        <v>25% (1)</v>
      </c>
      <c r="F144" s="20" t="str">
        <f>TEXT(3/C144,"0%")&amp;" (3)"</f>
        <v>75% (3)</v>
      </c>
    </row>
    <row r="145" spans="1:6" ht="15" customHeight="1" x14ac:dyDescent="0.25">
      <c r="A145" s="19"/>
      <c r="B145" s="19"/>
      <c r="C145" s="20"/>
      <c r="D145" s="20"/>
      <c r="E145" s="20"/>
      <c r="F145" s="20"/>
    </row>
    <row r="146" spans="1:6" ht="15" customHeight="1" x14ac:dyDescent="0.25">
      <c r="A146" t="s">
        <v>38</v>
      </c>
      <c r="C146" s="4"/>
      <c r="D146" s="4"/>
      <c r="E146" s="4"/>
      <c r="F146" s="4"/>
    </row>
    <row r="147" spans="1:6" ht="15" customHeight="1" x14ac:dyDescent="0.25">
      <c r="B147" t="s">
        <v>66</v>
      </c>
      <c r="C147" s="4">
        <v>6</v>
      </c>
      <c r="D147" s="3">
        <v>0</v>
      </c>
      <c r="E147" s="3">
        <v>0</v>
      </c>
      <c r="F147" s="4" t="str">
        <f>TEXT(6/C147,"0%")&amp;" (6)"</f>
        <v>100% (6)</v>
      </c>
    </row>
    <row r="148" spans="1:6" ht="15" customHeight="1" x14ac:dyDescent="0.25">
      <c r="B148" t="s">
        <v>67</v>
      </c>
      <c r="C148" s="4">
        <v>4</v>
      </c>
      <c r="D148" s="3">
        <v>0</v>
      </c>
      <c r="E148" s="4" t="str">
        <f>TEXT(2/C148,"0%")&amp;" (2)"</f>
        <v>50% (2)</v>
      </c>
      <c r="F148" s="4" t="str">
        <f>TEXT(2/C148,"0%")&amp;" (2)"</f>
        <v>50% (2)</v>
      </c>
    </row>
    <row r="149" spans="1:6" ht="15" customHeight="1" x14ac:dyDescent="0.25">
      <c r="C149" s="4"/>
      <c r="D149" s="4"/>
      <c r="E149" s="4"/>
      <c r="F149" s="4"/>
    </row>
    <row r="150" spans="1:6" ht="15" customHeight="1" x14ac:dyDescent="0.25">
      <c r="A150" s="19" t="s">
        <v>39</v>
      </c>
      <c r="B150" s="19"/>
      <c r="C150" s="20"/>
      <c r="D150" s="20"/>
      <c r="E150" s="20"/>
      <c r="F150" s="20"/>
    </row>
    <row r="151" spans="1:6" ht="15" customHeight="1" x14ac:dyDescent="0.25">
      <c r="A151" s="19"/>
      <c r="B151" s="19" t="s">
        <v>66</v>
      </c>
      <c r="C151" s="20">
        <v>6</v>
      </c>
      <c r="D151" s="21">
        <v>0</v>
      </c>
      <c r="E151" s="20" t="str">
        <f>TEXT(1/C151,"0%")&amp;" (1)"</f>
        <v>17% (1)</v>
      </c>
      <c r="F151" s="20" t="str">
        <f>TEXT(5/C151,"0%")&amp;" (5)"</f>
        <v>83% (5)</v>
      </c>
    </row>
    <row r="152" spans="1:6" ht="15" customHeight="1" x14ac:dyDescent="0.25">
      <c r="A152" s="19"/>
      <c r="B152" s="19" t="s">
        <v>67</v>
      </c>
      <c r="C152" s="20">
        <v>4</v>
      </c>
      <c r="D152" s="21">
        <v>0</v>
      </c>
      <c r="E152" s="20" t="str">
        <f>TEXT(2/C152,"0%")&amp;" (2)"</f>
        <v>50% (2)</v>
      </c>
      <c r="F152" s="20" t="str">
        <f>TEXT(2/C152,"0%")&amp;" (2)"</f>
        <v>50% (2)</v>
      </c>
    </row>
    <row r="153" spans="1:6" ht="15" customHeight="1" x14ac:dyDescent="0.25">
      <c r="A153" s="19"/>
      <c r="B153" s="19"/>
      <c r="C153" s="20"/>
      <c r="D153" s="20"/>
      <c r="E153" s="20"/>
      <c r="F153" s="20"/>
    </row>
    <row r="154" spans="1:6" ht="15" customHeight="1" x14ac:dyDescent="0.25">
      <c r="A154" s="22"/>
      <c r="B154" s="22"/>
      <c r="C154" s="23"/>
      <c r="D154" s="23"/>
      <c r="E154" s="23"/>
      <c r="F154" s="23"/>
    </row>
    <row r="155" spans="1:6" ht="18.75" customHeight="1" x14ac:dyDescent="0.3">
      <c r="A155" s="24" t="s">
        <v>61</v>
      </c>
      <c r="B155" s="25"/>
      <c r="C155" s="26"/>
      <c r="D155" s="26"/>
      <c r="E155" s="26"/>
      <c r="F155" s="26"/>
    </row>
    <row r="156" spans="1:6" ht="15" customHeight="1" x14ac:dyDescent="0.25">
      <c r="A156" s="27" t="s">
        <v>62</v>
      </c>
      <c r="B156" s="27"/>
      <c r="C156" s="28"/>
      <c r="D156" s="28"/>
      <c r="E156" s="28"/>
      <c r="F156" s="28"/>
    </row>
    <row r="157" spans="1:6" ht="15" customHeight="1" x14ac:dyDescent="0.25">
      <c r="A157" s="27"/>
      <c r="B157" s="27" t="s">
        <v>66</v>
      </c>
      <c r="C157" s="28">
        <v>6</v>
      </c>
      <c r="D157" s="29">
        <v>0</v>
      </c>
      <c r="E157" s="28" t="str">
        <f>TEXT(1/C157,"0%")&amp;" (1)"</f>
        <v>17% (1)</v>
      </c>
      <c r="F157" s="28" t="str">
        <f>TEXT(5/C157,"0%")&amp;" (5)"</f>
        <v>83% (5)</v>
      </c>
    </row>
    <row r="158" spans="1:6" ht="15" customHeight="1" x14ac:dyDescent="0.25">
      <c r="A158" s="27"/>
      <c r="B158" s="27" t="s">
        <v>67</v>
      </c>
      <c r="C158" s="28">
        <v>4</v>
      </c>
      <c r="D158" s="29">
        <v>0</v>
      </c>
      <c r="E158" s="29">
        <v>0</v>
      </c>
      <c r="F158" s="28" t="str">
        <f>TEXT(4/C158,"0%")&amp;" (4)"</f>
        <v>100% (4)</v>
      </c>
    </row>
    <row r="159" spans="1:6" ht="15" customHeight="1" x14ac:dyDescent="0.25">
      <c r="A159" s="27"/>
      <c r="B159" s="27"/>
      <c r="C159" s="28"/>
      <c r="D159" s="28"/>
      <c r="E159" s="28"/>
      <c r="F159" s="28"/>
    </row>
    <row r="160" spans="1:6" ht="15" customHeight="1" x14ac:dyDescent="0.25">
      <c r="A160" t="s">
        <v>40</v>
      </c>
      <c r="C160" s="4"/>
      <c r="D160" s="4"/>
      <c r="E160" s="4"/>
      <c r="F160" s="4"/>
    </row>
    <row r="161" spans="1:6" ht="15" customHeight="1" x14ac:dyDescent="0.25">
      <c r="B161" t="s">
        <v>66</v>
      </c>
      <c r="C161" s="4">
        <v>6</v>
      </c>
      <c r="D161" s="3">
        <v>0</v>
      </c>
      <c r="E161" s="4" t="str">
        <f>TEXT(2/C161,"0%")&amp;" (2)"</f>
        <v>33% (2)</v>
      </c>
      <c r="F161" s="4" t="str">
        <f>TEXT(4/C161,"0%")&amp;" (4)"</f>
        <v>67% (4)</v>
      </c>
    </row>
    <row r="162" spans="1:6" ht="15" customHeight="1" x14ac:dyDescent="0.25">
      <c r="B162" t="s">
        <v>67</v>
      </c>
      <c r="C162" s="4">
        <v>4</v>
      </c>
      <c r="D162" s="3">
        <v>0</v>
      </c>
      <c r="E162" s="4" t="str">
        <f>TEXT(2/C162,"0%")&amp;" (2)"</f>
        <v>50% (2)</v>
      </c>
      <c r="F162" s="4" t="str">
        <f>TEXT(2/C162,"0%")&amp;" (2)"</f>
        <v>50% (2)</v>
      </c>
    </row>
    <row r="163" spans="1:6" ht="15" customHeight="1" x14ac:dyDescent="0.25">
      <c r="C163" s="4"/>
      <c r="D163" s="4"/>
      <c r="E163" s="4"/>
      <c r="F163" s="4"/>
    </row>
    <row r="164" spans="1:6" ht="15" customHeight="1" x14ac:dyDescent="0.25">
      <c r="A164" s="27" t="s">
        <v>41</v>
      </c>
      <c r="B164" s="27"/>
      <c r="C164" s="28"/>
      <c r="D164" s="28"/>
      <c r="E164" s="28"/>
      <c r="F164" s="28"/>
    </row>
    <row r="165" spans="1:6" ht="15" customHeight="1" x14ac:dyDescent="0.25">
      <c r="A165" s="27"/>
      <c r="B165" s="27" t="s">
        <v>66</v>
      </c>
      <c r="C165" s="28">
        <v>6</v>
      </c>
      <c r="D165" s="29">
        <v>0</v>
      </c>
      <c r="E165" s="29">
        <v>0</v>
      </c>
      <c r="F165" s="28" t="str">
        <f>TEXT(6/C165,"0%")&amp;" (6)"</f>
        <v>100% (6)</v>
      </c>
    </row>
    <row r="166" spans="1:6" ht="15" customHeight="1" x14ac:dyDescent="0.25">
      <c r="A166" s="27"/>
      <c r="B166" s="27" t="s">
        <v>67</v>
      </c>
      <c r="C166" s="28">
        <v>4</v>
      </c>
      <c r="D166" s="29">
        <v>0</v>
      </c>
      <c r="E166" s="28" t="str">
        <f>TEXT(2/C166,"0%")&amp;" (2)"</f>
        <v>50% (2)</v>
      </c>
      <c r="F166" s="28" t="str">
        <f>TEXT(2/C166,"0%")&amp;" (2)"</f>
        <v>50% (2)</v>
      </c>
    </row>
    <row r="167" spans="1:6" ht="15" customHeight="1" x14ac:dyDescent="0.25">
      <c r="A167" s="27"/>
      <c r="B167" s="27"/>
      <c r="C167" s="28"/>
      <c r="D167" s="28"/>
      <c r="E167" s="28"/>
      <c r="F167" s="28"/>
    </row>
    <row r="168" spans="1:6" ht="15" customHeight="1" x14ac:dyDescent="0.25">
      <c r="A168" t="s">
        <v>42</v>
      </c>
      <c r="C168" s="4"/>
      <c r="D168" s="4"/>
      <c r="E168" s="4"/>
      <c r="F168" s="4"/>
    </row>
    <row r="169" spans="1:6" ht="15" customHeight="1" x14ac:dyDescent="0.25">
      <c r="B169" t="s">
        <v>66</v>
      </c>
      <c r="C169" s="4">
        <v>6</v>
      </c>
      <c r="D169" s="3">
        <v>0</v>
      </c>
      <c r="E169" s="4" t="str">
        <f>TEXT(1/C169,"0%")&amp;" (1)"</f>
        <v>17% (1)</v>
      </c>
      <c r="F169" s="4" t="str">
        <f>TEXT(5/C169,"0%")&amp;" (5)"</f>
        <v>83% (5)</v>
      </c>
    </row>
    <row r="170" spans="1:6" ht="15" customHeight="1" x14ac:dyDescent="0.25">
      <c r="B170" t="s">
        <v>67</v>
      </c>
      <c r="C170" s="4">
        <v>4</v>
      </c>
      <c r="D170" s="3">
        <v>0</v>
      </c>
      <c r="E170" s="3">
        <v>0</v>
      </c>
      <c r="F170" s="4" t="str">
        <f>TEXT(4/C170,"0%")&amp;" (4)"</f>
        <v>100% (4)</v>
      </c>
    </row>
    <row r="171" spans="1:6" ht="15" customHeight="1" x14ac:dyDescent="0.25">
      <c r="C171" s="4"/>
      <c r="D171" s="4"/>
      <c r="E171" s="4"/>
      <c r="F171" s="4"/>
    </row>
    <row r="172" spans="1:6" ht="15" customHeight="1" x14ac:dyDescent="0.25">
      <c r="A172" s="27" t="s">
        <v>43</v>
      </c>
      <c r="B172" s="27"/>
      <c r="C172" s="28"/>
      <c r="D172" s="28"/>
      <c r="E172" s="28"/>
      <c r="F172" s="28"/>
    </row>
    <row r="173" spans="1:6" ht="15" customHeight="1" x14ac:dyDescent="0.25">
      <c r="A173" s="27"/>
      <c r="B173" s="27" t="s">
        <v>66</v>
      </c>
      <c r="C173" s="28">
        <v>6</v>
      </c>
      <c r="D173" s="29">
        <v>0</v>
      </c>
      <c r="E173" s="28" t="str">
        <f>TEXT(1/C173,"0%")&amp;" (1)"</f>
        <v>17% (1)</v>
      </c>
      <c r="F173" s="28" t="str">
        <f>TEXT(5/C173,"0%")&amp;" (5)"</f>
        <v>83% (5)</v>
      </c>
    </row>
    <row r="174" spans="1:6" ht="15" customHeight="1" x14ac:dyDescent="0.25">
      <c r="A174" s="27"/>
      <c r="B174" s="27" t="s">
        <v>67</v>
      </c>
      <c r="C174" s="28">
        <v>4</v>
      </c>
      <c r="D174" s="29">
        <v>0</v>
      </c>
      <c r="E174" s="29">
        <v>0</v>
      </c>
      <c r="F174" s="28" t="str">
        <f>TEXT(4/C174,"0%")&amp;" (4)"</f>
        <v>100% (4)</v>
      </c>
    </row>
    <row r="175" spans="1:6" ht="15" customHeight="1" x14ac:dyDescent="0.25">
      <c r="A175" s="27"/>
      <c r="B175" s="27"/>
      <c r="C175" s="28"/>
      <c r="D175" s="28"/>
      <c r="E175" s="28"/>
      <c r="F175" s="28"/>
    </row>
    <row r="176" spans="1:6" ht="15" customHeight="1" x14ac:dyDescent="0.25">
      <c r="A176" t="s">
        <v>44</v>
      </c>
      <c r="C176" s="4"/>
      <c r="D176" s="4"/>
      <c r="E176" s="4"/>
      <c r="F176" s="4"/>
    </row>
    <row r="177" spans="1:6" ht="15" customHeight="1" x14ac:dyDescent="0.25">
      <c r="B177" t="s">
        <v>66</v>
      </c>
      <c r="C177" s="4">
        <v>6</v>
      </c>
      <c r="D177" s="3">
        <v>0</v>
      </c>
      <c r="E177" s="4" t="str">
        <f>TEXT(1/C177,"0%")&amp;" (1)"</f>
        <v>17% (1)</v>
      </c>
      <c r="F177" s="4" t="str">
        <f>TEXT(5/C177,"0%")&amp;" (5)"</f>
        <v>83% (5)</v>
      </c>
    </row>
    <row r="178" spans="1:6" ht="15" customHeight="1" x14ac:dyDescent="0.25">
      <c r="B178" t="s">
        <v>67</v>
      </c>
      <c r="C178" s="4">
        <v>4</v>
      </c>
      <c r="D178" s="3">
        <v>0</v>
      </c>
      <c r="E178" s="4" t="str">
        <f>TEXT(1/C178,"0%")&amp;" (1)"</f>
        <v>25% (1)</v>
      </c>
      <c r="F178" s="4" t="str">
        <f>TEXT(3/C178,"0%")&amp;" (3)"</f>
        <v>75% (3)</v>
      </c>
    </row>
    <row r="179" spans="1:6" ht="15" customHeight="1" x14ac:dyDescent="0.25">
      <c r="C179" s="4"/>
      <c r="D179" s="4"/>
      <c r="E179" s="4"/>
      <c r="F179" s="4"/>
    </row>
    <row r="180" spans="1:6" ht="15" customHeight="1" x14ac:dyDescent="0.25">
      <c r="A180" s="27" t="s">
        <v>45</v>
      </c>
      <c r="B180" s="27"/>
      <c r="C180" s="28"/>
      <c r="D180" s="28"/>
      <c r="E180" s="28"/>
      <c r="F180" s="28"/>
    </row>
    <row r="181" spans="1:6" ht="15" customHeight="1" x14ac:dyDescent="0.25">
      <c r="A181" s="27"/>
      <c r="B181" s="27" t="s">
        <v>66</v>
      </c>
      <c r="C181" s="28">
        <v>6</v>
      </c>
      <c r="D181" s="29">
        <v>0</v>
      </c>
      <c r="E181" s="28" t="str">
        <f>TEXT(1/C181,"0%")&amp;" (1)"</f>
        <v>17% (1)</v>
      </c>
      <c r="F181" s="28" t="str">
        <f>TEXT(5/C181,"0%")&amp;" (5)"</f>
        <v>83% (5)</v>
      </c>
    </row>
    <row r="182" spans="1:6" ht="15" customHeight="1" x14ac:dyDescent="0.25">
      <c r="A182" s="27"/>
      <c r="B182" s="27" t="s">
        <v>67</v>
      </c>
      <c r="C182" s="28">
        <v>4</v>
      </c>
      <c r="D182" s="29">
        <v>0</v>
      </c>
      <c r="E182" s="29">
        <v>0</v>
      </c>
      <c r="F182" s="28" t="str">
        <f>TEXT(4/C182,"0%")&amp;" (4)"</f>
        <v>100% (4)</v>
      </c>
    </row>
    <row r="183" spans="1:6" ht="15" customHeight="1" x14ac:dyDescent="0.25">
      <c r="A183" s="27"/>
      <c r="B183" s="27"/>
      <c r="C183" s="28"/>
      <c r="D183" s="28"/>
      <c r="E183" s="28"/>
      <c r="F183" s="28"/>
    </row>
    <row r="184" spans="1:6" ht="15" customHeight="1" x14ac:dyDescent="0.25">
      <c r="A184" t="s">
        <v>46</v>
      </c>
      <c r="C184" s="4"/>
      <c r="D184" s="4"/>
      <c r="E184" s="4"/>
      <c r="F184" s="4"/>
    </row>
    <row r="185" spans="1:6" ht="15" customHeight="1" x14ac:dyDescent="0.25">
      <c r="B185" t="s">
        <v>66</v>
      </c>
      <c r="C185" s="4">
        <v>6</v>
      </c>
      <c r="D185" s="3">
        <v>0</v>
      </c>
      <c r="E185" s="4" t="str">
        <f>TEXT(3/C185,"0%")&amp;" (3)"</f>
        <v>50% (3)</v>
      </c>
      <c r="F185" s="4" t="str">
        <f>TEXT(3/C185,"0%")&amp;" (3)"</f>
        <v>50% (3)</v>
      </c>
    </row>
    <row r="186" spans="1:6" ht="15" customHeight="1" x14ac:dyDescent="0.25">
      <c r="B186" t="s">
        <v>67</v>
      </c>
      <c r="C186" s="4">
        <v>4</v>
      </c>
      <c r="D186" s="3">
        <v>0</v>
      </c>
      <c r="E186" s="4" t="str">
        <f>TEXT(2/C186,"0%")&amp;" (2)"</f>
        <v>50% (2)</v>
      </c>
      <c r="F186" s="4" t="str">
        <f>TEXT(2/C186,"0%")&amp;" (2)"</f>
        <v>50% (2)</v>
      </c>
    </row>
    <row r="187" spans="1:6" ht="15" customHeight="1" x14ac:dyDescent="0.25">
      <c r="C187" s="4"/>
      <c r="D187" s="4"/>
      <c r="E187" s="4"/>
      <c r="F187" s="4"/>
    </row>
    <row r="188" spans="1:6" ht="15" customHeight="1" x14ac:dyDescent="0.25">
      <c r="A188" s="27" t="s">
        <v>47</v>
      </c>
      <c r="B188" s="27"/>
      <c r="C188" s="28"/>
      <c r="D188" s="28"/>
      <c r="E188" s="28"/>
      <c r="F188" s="28"/>
    </row>
    <row r="189" spans="1:6" ht="15" customHeight="1" x14ac:dyDescent="0.25">
      <c r="A189" s="27"/>
      <c r="B189" s="27" t="s">
        <v>66</v>
      </c>
      <c r="C189" s="28">
        <v>6</v>
      </c>
      <c r="D189" s="29">
        <v>0</v>
      </c>
      <c r="E189" s="29">
        <v>0</v>
      </c>
      <c r="F189" s="28" t="str">
        <f>TEXT(6/C189,"0%")&amp;" (6)"</f>
        <v>100% (6)</v>
      </c>
    </row>
    <row r="190" spans="1:6" ht="15" customHeight="1" x14ac:dyDescent="0.25">
      <c r="A190" s="27"/>
      <c r="B190" s="27" t="s">
        <v>67</v>
      </c>
      <c r="C190" s="28">
        <v>4</v>
      </c>
      <c r="D190" s="29">
        <v>0</v>
      </c>
      <c r="E190" s="28" t="str">
        <f>TEXT(1/C190,"0%")&amp;" (1)"</f>
        <v>25% (1)</v>
      </c>
      <c r="F190" s="28" t="str">
        <f>TEXT(3/C190,"0%")&amp;" (3)"</f>
        <v>75% (3)</v>
      </c>
    </row>
    <row r="191" spans="1:6" ht="15" customHeight="1" x14ac:dyDescent="0.25">
      <c r="A191" s="27"/>
      <c r="B191" s="27"/>
      <c r="C191" s="28"/>
      <c r="D191" s="28"/>
      <c r="E191" s="28"/>
      <c r="F191" s="28"/>
    </row>
    <row r="192" spans="1:6" ht="15" customHeight="1" x14ac:dyDescent="0.25">
      <c r="A192" t="s">
        <v>48</v>
      </c>
      <c r="C192" s="4"/>
      <c r="D192" s="4"/>
      <c r="E192" s="4"/>
      <c r="F192" s="4"/>
    </row>
    <row r="193" spans="1:6" ht="15" customHeight="1" x14ac:dyDescent="0.25">
      <c r="B193" t="s">
        <v>66</v>
      </c>
      <c r="C193" s="4">
        <v>6</v>
      </c>
      <c r="D193" s="3">
        <v>0</v>
      </c>
      <c r="E193" s="4" t="str">
        <f>TEXT(2/C193,"0%")&amp;" (2)"</f>
        <v>33% (2)</v>
      </c>
      <c r="F193" s="4" t="str">
        <f>TEXT(4/C193,"0%")&amp;" (4)"</f>
        <v>67% (4)</v>
      </c>
    </row>
    <row r="194" spans="1:6" ht="15" customHeight="1" x14ac:dyDescent="0.25">
      <c r="B194" t="s">
        <v>67</v>
      </c>
      <c r="C194" s="4">
        <v>4</v>
      </c>
      <c r="D194" s="3">
        <v>0</v>
      </c>
      <c r="E194" s="4" t="str">
        <f>TEXT(1/C194,"0%")&amp;" (1)"</f>
        <v>25% (1)</v>
      </c>
      <c r="F194" s="4" t="str">
        <f>TEXT(3/C194,"0%")&amp;" (3)"</f>
        <v>75% (3)</v>
      </c>
    </row>
    <row r="195" spans="1:6" ht="15" customHeight="1" x14ac:dyDescent="0.25">
      <c r="C195" s="4"/>
      <c r="D195" s="4"/>
      <c r="E195" s="4"/>
      <c r="F195" s="4"/>
    </row>
    <row r="196" spans="1:6" ht="15" customHeight="1" x14ac:dyDescent="0.25">
      <c r="A196" s="27" t="s">
        <v>49</v>
      </c>
      <c r="B196" s="27"/>
      <c r="C196" s="28"/>
      <c r="D196" s="28"/>
      <c r="E196" s="28"/>
      <c r="F196" s="28"/>
    </row>
    <row r="197" spans="1:6" ht="15" customHeight="1" x14ac:dyDescent="0.25">
      <c r="A197" s="27"/>
      <c r="B197" s="27" t="s">
        <v>66</v>
      </c>
      <c r="C197" s="28">
        <v>6</v>
      </c>
      <c r="D197" s="29">
        <v>0</v>
      </c>
      <c r="E197" s="28" t="str">
        <f>TEXT(1/C197,"0%")&amp;" (1)"</f>
        <v>17% (1)</v>
      </c>
      <c r="F197" s="28" t="str">
        <f>TEXT(5/C197,"0%")&amp;" (5)"</f>
        <v>83% (5)</v>
      </c>
    </row>
    <row r="198" spans="1:6" ht="15" customHeight="1" x14ac:dyDescent="0.25">
      <c r="A198" s="27"/>
      <c r="B198" s="27" t="s">
        <v>67</v>
      </c>
      <c r="C198" s="28">
        <v>4</v>
      </c>
      <c r="D198" s="29">
        <v>0</v>
      </c>
      <c r="E198" s="28" t="str">
        <f>TEXT(1/C198,"0%")&amp;" (1)"</f>
        <v>25% (1)</v>
      </c>
      <c r="F198" s="28" t="str">
        <f>TEXT(3/C198,"0%")&amp;" (3)"</f>
        <v>75% (3)</v>
      </c>
    </row>
    <row r="199" spans="1:6" ht="15" customHeight="1" x14ac:dyDescent="0.25">
      <c r="A199" s="27"/>
      <c r="B199" s="27"/>
      <c r="C199" s="28"/>
      <c r="D199" s="28"/>
      <c r="E199" s="28"/>
      <c r="F199" s="28"/>
    </row>
    <row r="200" spans="1:6" ht="15" customHeight="1" x14ac:dyDescent="0.25">
      <c r="A200" t="s">
        <v>50</v>
      </c>
      <c r="C200" s="4"/>
      <c r="D200" s="4"/>
      <c r="E200" s="4"/>
      <c r="F200" s="4"/>
    </row>
    <row r="201" spans="1:6" ht="15" customHeight="1" x14ac:dyDescent="0.25">
      <c r="B201" t="s">
        <v>66</v>
      </c>
      <c r="C201" s="4">
        <v>6</v>
      </c>
      <c r="D201" s="3">
        <v>0</v>
      </c>
      <c r="E201" s="4" t="str">
        <f>TEXT(2/C201,"0%")&amp;" (2)"</f>
        <v>33% (2)</v>
      </c>
      <c r="F201" s="4" t="str">
        <f>TEXT(4/C201,"0%")&amp;" (4)"</f>
        <v>67% (4)</v>
      </c>
    </row>
    <row r="202" spans="1:6" ht="15" customHeight="1" x14ac:dyDescent="0.25">
      <c r="B202" t="s">
        <v>67</v>
      </c>
      <c r="C202" s="4">
        <v>4</v>
      </c>
      <c r="D202" s="3">
        <v>0</v>
      </c>
      <c r="E202" s="4" t="str">
        <f>TEXT(2/C202,"0%")&amp;" (2)"</f>
        <v>50% (2)</v>
      </c>
      <c r="F202" s="4" t="str">
        <f>TEXT(2/C202,"0%")&amp;" (2)"</f>
        <v>50% (2)</v>
      </c>
    </row>
    <row r="203" spans="1:6" ht="15" customHeight="1" x14ac:dyDescent="0.25">
      <c r="C203" s="4"/>
      <c r="D203" s="4"/>
      <c r="E203" s="4"/>
      <c r="F203" s="4"/>
    </row>
    <row r="204" spans="1:6" ht="15" customHeight="1" x14ac:dyDescent="0.25">
      <c r="A204" s="27" t="s">
        <v>51</v>
      </c>
      <c r="B204" s="27"/>
      <c r="C204" s="28"/>
      <c r="D204" s="28"/>
      <c r="E204" s="28"/>
      <c r="F204" s="28"/>
    </row>
    <row r="205" spans="1:6" ht="15" customHeight="1" x14ac:dyDescent="0.25">
      <c r="A205" s="27"/>
      <c r="B205" s="27" t="s">
        <v>66</v>
      </c>
      <c r="C205" s="28">
        <v>6</v>
      </c>
      <c r="D205" s="29">
        <v>0</v>
      </c>
      <c r="E205" s="28" t="str">
        <f>TEXT(4/C205,"0%")&amp;" (4)"</f>
        <v>67% (4)</v>
      </c>
      <c r="F205" s="28" t="str">
        <f>TEXT(2/C205,"0%")&amp;" (2)"</f>
        <v>33% (2)</v>
      </c>
    </row>
    <row r="206" spans="1:6" ht="15" customHeight="1" x14ac:dyDescent="0.25">
      <c r="A206" s="27"/>
      <c r="B206" s="27" t="s">
        <v>67</v>
      </c>
      <c r="C206" s="28">
        <v>4</v>
      </c>
      <c r="D206" s="29">
        <v>0</v>
      </c>
      <c r="E206" s="28" t="str">
        <f>TEXT(1/C206,"0%")&amp;" (1)"</f>
        <v>25% (1)</v>
      </c>
      <c r="F206" s="28" t="str">
        <f>TEXT(3/C206,"0%")&amp;" (3)"</f>
        <v>75% (3)</v>
      </c>
    </row>
    <row r="207" spans="1:6" ht="15" customHeight="1" x14ac:dyDescent="0.25">
      <c r="A207" s="27"/>
      <c r="B207" s="27"/>
      <c r="C207" s="28"/>
      <c r="D207" s="28"/>
      <c r="E207" s="28"/>
      <c r="F207" s="28"/>
    </row>
    <row r="208" spans="1:6" ht="15" customHeight="1" x14ac:dyDescent="0.25">
      <c r="A208" t="s">
        <v>52</v>
      </c>
      <c r="C208" s="4"/>
      <c r="D208" s="4"/>
      <c r="E208" s="4"/>
      <c r="F208" s="4"/>
    </row>
    <row r="209" spans="1:6" ht="15" customHeight="1" x14ac:dyDescent="0.25">
      <c r="B209" t="s">
        <v>66</v>
      </c>
      <c r="C209" s="4">
        <v>6</v>
      </c>
      <c r="D209" s="3">
        <v>0</v>
      </c>
      <c r="E209" s="4" t="str">
        <f>TEXT(1/C209,"0%")&amp;" (1)"</f>
        <v>17% (1)</v>
      </c>
      <c r="F209" s="4" t="str">
        <f>TEXT(5/C209,"0%")&amp;" (5)"</f>
        <v>83% (5)</v>
      </c>
    </row>
    <row r="210" spans="1:6" ht="15" customHeight="1" x14ac:dyDescent="0.25">
      <c r="B210" t="s">
        <v>67</v>
      </c>
      <c r="C210" s="4">
        <v>4</v>
      </c>
      <c r="D210" s="3">
        <v>0</v>
      </c>
      <c r="E210" s="3">
        <v>0</v>
      </c>
      <c r="F210" s="4" t="str">
        <f>TEXT(4/C210,"0%")&amp;" (4)"</f>
        <v>100% (4)</v>
      </c>
    </row>
    <row r="211" spans="1:6" ht="15" customHeight="1" x14ac:dyDescent="0.25">
      <c r="C211" s="4"/>
      <c r="D211" s="4"/>
      <c r="E211" s="4"/>
      <c r="F211" s="4"/>
    </row>
    <row r="212" spans="1:6" ht="15" customHeight="1" x14ac:dyDescent="0.25">
      <c r="C212" s="4"/>
      <c r="D212" s="4"/>
      <c r="E212" s="4"/>
      <c r="F212" s="4"/>
    </row>
    <row r="213" spans="1:6" ht="18.75" customHeight="1" x14ac:dyDescent="0.3">
      <c r="A213" s="30" t="s">
        <v>63</v>
      </c>
      <c r="B213" s="31"/>
      <c r="C213" s="32"/>
      <c r="D213" s="32"/>
      <c r="E213" s="32"/>
      <c r="F213" s="32"/>
    </row>
    <row r="214" spans="1:6" ht="15" customHeight="1" x14ac:dyDescent="0.25">
      <c r="A214" s="33" t="s">
        <v>64</v>
      </c>
      <c r="B214" s="33"/>
      <c r="C214" s="34"/>
      <c r="D214" s="34"/>
      <c r="E214" s="34"/>
      <c r="F214" s="34"/>
    </row>
    <row r="215" spans="1:6" ht="15" customHeight="1" x14ac:dyDescent="0.25">
      <c r="A215" s="33"/>
      <c r="B215" s="33" t="s">
        <v>66</v>
      </c>
      <c r="C215" s="34">
        <v>6</v>
      </c>
      <c r="D215" s="35">
        <v>0</v>
      </c>
      <c r="E215" s="35">
        <v>0</v>
      </c>
      <c r="F215" s="34" t="str">
        <f>TEXT(6/C215,"0%")&amp;" (6)"</f>
        <v>100% (6)</v>
      </c>
    </row>
    <row r="216" spans="1:6" ht="15" customHeight="1" x14ac:dyDescent="0.25">
      <c r="A216" s="33"/>
      <c r="B216" s="33" t="s">
        <v>67</v>
      </c>
      <c r="C216" s="34">
        <v>4</v>
      </c>
      <c r="D216" s="35">
        <v>0</v>
      </c>
      <c r="E216" s="35">
        <v>0</v>
      </c>
      <c r="F216" s="34" t="str">
        <f>TEXT(4/C216,"0%")&amp;" (4)"</f>
        <v>100% (4)</v>
      </c>
    </row>
    <row r="217" spans="1:6" ht="15" customHeight="1" x14ac:dyDescent="0.25">
      <c r="A217" s="33"/>
      <c r="B217" s="33"/>
      <c r="C217" s="34"/>
      <c r="D217" s="34"/>
      <c r="E217" s="34"/>
      <c r="F217" s="34"/>
    </row>
    <row r="218" spans="1:6" ht="15" customHeight="1" x14ac:dyDescent="0.25">
      <c r="A218" t="s">
        <v>53</v>
      </c>
      <c r="C218" s="4"/>
      <c r="D218" s="4"/>
      <c r="E218" s="4"/>
      <c r="F218" s="4"/>
    </row>
    <row r="219" spans="1:6" ht="15" customHeight="1" x14ac:dyDescent="0.25">
      <c r="B219" t="s">
        <v>66</v>
      </c>
      <c r="C219" s="4">
        <v>6</v>
      </c>
      <c r="D219" s="3">
        <v>0</v>
      </c>
      <c r="E219" s="3">
        <v>0</v>
      </c>
      <c r="F219" s="4" t="str">
        <f>TEXT(6/C219,"0%")&amp;" (6)"</f>
        <v>100% (6)</v>
      </c>
    </row>
    <row r="220" spans="1:6" ht="15" customHeight="1" x14ac:dyDescent="0.25">
      <c r="B220" t="s">
        <v>67</v>
      </c>
      <c r="C220" s="4">
        <v>4</v>
      </c>
      <c r="D220" s="3">
        <v>0</v>
      </c>
      <c r="E220" s="3">
        <v>0</v>
      </c>
      <c r="F220" s="4" t="str">
        <f>TEXT(4/C220,"0%")&amp;" (4)"</f>
        <v>100% (4)</v>
      </c>
    </row>
    <row r="221" spans="1:6" ht="15" customHeight="1" x14ac:dyDescent="0.25">
      <c r="C221" s="4"/>
      <c r="D221" s="4"/>
      <c r="E221" s="4"/>
      <c r="F221" s="4"/>
    </row>
    <row r="222" spans="1:6" ht="15" customHeight="1" x14ac:dyDescent="0.25">
      <c r="A222" s="33" t="s">
        <v>54</v>
      </c>
      <c r="B222" s="33"/>
      <c r="C222" s="34"/>
      <c r="D222" s="34"/>
      <c r="E222" s="34"/>
      <c r="F222" s="34"/>
    </row>
    <row r="223" spans="1:6" ht="15" customHeight="1" x14ac:dyDescent="0.25">
      <c r="A223" s="33"/>
      <c r="B223" s="33" t="s">
        <v>66</v>
      </c>
      <c r="C223" s="34">
        <v>6</v>
      </c>
      <c r="D223" s="35">
        <v>0</v>
      </c>
      <c r="E223" s="35">
        <v>0</v>
      </c>
      <c r="F223" s="34" t="str">
        <f>TEXT(6/C223,"0%")&amp;" (6)"</f>
        <v>100% (6)</v>
      </c>
    </row>
    <row r="224" spans="1:6" ht="15" customHeight="1" x14ac:dyDescent="0.25">
      <c r="A224" s="33"/>
      <c r="B224" s="33" t="s">
        <v>67</v>
      </c>
      <c r="C224" s="34">
        <v>4</v>
      </c>
      <c r="D224" s="35">
        <v>0</v>
      </c>
      <c r="E224" s="35">
        <v>0</v>
      </c>
      <c r="F224" s="34" t="str">
        <f>TEXT(4/C224,"0%")&amp;" (4)"</f>
        <v>100% (4)</v>
      </c>
    </row>
    <row r="225" spans="1:6" ht="15" customHeight="1" x14ac:dyDescent="0.25">
      <c r="A225" s="33"/>
      <c r="B225" s="33"/>
      <c r="C225" s="34"/>
      <c r="D225" s="34"/>
      <c r="E225" s="34"/>
      <c r="F225" s="34"/>
    </row>
    <row r="226" spans="1:6" ht="15" customHeight="1" x14ac:dyDescent="0.25">
      <c r="A226" t="s">
        <v>55</v>
      </c>
      <c r="C226" s="4"/>
      <c r="D226" s="4"/>
      <c r="E226" s="4"/>
      <c r="F226" s="4"/>
    </row>
    <row r="227" spans="1:6" ht="15" customHeight="1" x14ac:dyDescent="0.25">
      <c r="B227" t="s">
        <v>66</v>
      </c>
      <c r="C227" s="4">
        <v>6</v>
      </c>
      <c r="D227" s="3">
        <v>0</v>
      </c>
      <c r="E227" s="3">
        <v>0</v>
      </c>
      <c r="F227" s="4" t="str">
        <f>TEXT(6/C227,"0%")&amp;" (6)"</f>
        <v>100% (6)</v>
      </c>
    </row>
    <row r="228" spans="1:6" ht="15" customHeight="1" x14ac:dyDescent="0.25">
      <c r="B228" t="s">
        <v>67</v>
      </c>
      <c r="C228" s="4">
        <v>4</v>
      </c>
      <c r="D228" s="3">
        <v>0</v>
      </c>
      <c r="E228" s="3">
        <v>0</v>
      </c>
      <c r="F228" s="4" t="str">
        <f>TEXT(4/C228,"0%")&amp;" (4)"</f>
        <v>100% (4)</v>
      </c>
    </row>
    <row r="229" spans="1:6" ht="15" customHeight="1" x14ac:dyDescent="0.25">
      <c r="C229" s="4"/>
      <c r="D229" s="4"/>
      <c r="E229" s="4"/>
      <c r="F229" s="4"/>
    </row>
    <row r="230" spans="1:6" ht="15" customHeight="1" x14ac:dyDescent="0.25">
      <c r="A230" s="33" t="s">
        <v>65</v>
      </c>
      <c r="B230" s="33"/>
      <c r="C230" s="34"/>
      <c r="D230" s="34"/>
      <c r="E230" s="34"/>
      <c r="F230" s="34"/>
    </row>
    <row r="231" spans="1:6" ht="15" customHeight="1" x14ac:dyDescent="0.25">
      <c r="A231" s="33"/>
      <c r="B231" s="33" t="s">
        <v>66</v>
      </c>
      <c r="C231" s="34">
        <v>6</v>
      </c>
      <c r="D231" s="35">
        <v>0</v>
      </c>
      <c r="E231" s="35">
        <v>0</v>
      </c>
      <c r="F231" s="34" t="str">
        <f>TEXT(6/C231,"0%")&amp;" (6)"</f>
        <v>100% (6)</v>
      </c>
    </row>
    <row r="232" spans="1:6" ht="15" customHeight="1" x14ac:dyDescent="0.25">
      <c r="A232" s="33"/>
      <c r="B232" s="33" t="s">
        <v>67</v>
      </c>
      <c r="C232" s="34">
        <v>4</v>
      </c>
      <c r="D232" s="35">
        <v>0</v>
      </c>
      <c r="E232" s="35">
        <v>0</v>
      </c>
      <c r="F232" s="34" t="str">
        <f>TEXT(4/C232,"0%")&amp;" (4)"</f>
        <v>100% (4)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E1BD1-7FC5-4240-9D5F-7373A86799AB}">
  <sheetPr>
    <tabColor rgb="FFFFFF00"/>
  </sheetPr>
  <dimension ref="A1:F232"/>
  <sheetViews>
    <sheetView workbookViewId="0">
      <selection activeCell="A55" sqref="A55"/>
    </sheetView>
  </sheetViews>
  <sheetFormatPr defaultRowHeight="15" x14ac:dyDescent="0.25"/>
  <cols>
    <col min="1" max="1" width="101.140625" customWidth="1"/>
    <col min="2" max="2" width="19.28515625" customWidth="1"/>
    <col min="3" max="3" width="12.5703125" customWidth="1"/>
    <col min="4" max="6" width="23.85546875" customWidth="1"/>
  </cols>
  <sheetData>
    <row r="1" spans="1:6" ht="21" customHeight="1" x14ac:dyDescent="0.35">
      <c r="A1" s="8" t="s">
        <v>0</v>
      </c>
      <c r="B1" s="9" t="s">
        <v>1</v>
      </c>
      <c r="C1" s="7" t="s">
        <v>5</v>
      </c>
      <c r="D1" s="7" t="s">
        <v>2</v>
      </c>
      <c r="E1" s="7" t="s">
        <v>3</v>
      </c>
      <c r="F1" s="7" t="s">
        <v>4</v>
      </c>
    </row>
    <row r="2" spans="1:6" ht="18.75" customHeight="1" x14ac:dyDescent="0.3">
      <c r="A2" s="5"/>
      <c r="B2" s="6"/>
      <c r="C2" s="7"/>
      <c r="D2" s="7"/>
      <c r="E2" s="7"/>
      <c r="F2" s="7"/>
    </row>
    <row r="3" spans="1:6" ht="18.75" customHeight="1" x14ac:dyDescent="0.3">
      <c r="A3" s="13" t="s">
        <v>57</v>
      </c>
      <c r="B3" s="14"/>
      <c r="C3" s="15"/>
      <c r="D3" s="15"/>
      <c r="E3" s="15"/>
      <c r="F3" s="15"/>
    </row>
    <row r="4" spans="1:6" ht="15" customHeight="1" x14ac:dyDescent="0.25">
      <c r="A4" s="10" t="s">
        <v>58</v>
      </c>
      <c r="B4" s="10"/>
      <c r="C4" s="11"/>
      <c r="D4" s="11"/>
      <c r="E4" s="11"/>
      <c r="F4" s="11"/>
    </row>
    <row r="5" spans="1:6" ht="15" customHeight="1" x14ac:dyDescent="0.25">
      <c r="A5" s="10"/>
      <c r="B5" s="10" t="s">
        <v>66</v>
      </c>
      <c r="C5" s="11">
        <v>4</v>
      </c>
      <c r="D5" s="12">
        <v>0</v>
      </c>
      <c r="E5" s="11" t="s">
        <v>70</v>
      </c>
      <c r="F5" s="12">
        <v>0</v>
      </c>
    </row>
    <row r="6" spans="1:6" ht="15" customHeight="1" x14ac:dyDescent="0.25">
      <c r="A6" s="10"/>
      <c r="B6" s="10" t="s">
        <v>67</v>
      </c>
      <c r="C6" s="11">
        <v>0</v>
      </c>
      <c r="D6" s="12" t="s">
        <v>69</v>
      </c>
      <c r="E6" s="11" t="s">
        <v>69</v>
      </c>
      <c r="F6" s="11" t="s">
        <v>69</v>
      </c>
    </row>
    <row r="7" spans="1:6" ht="15" customHeight="1" x14ac:dyDescent="0.25">
      <c r="A7" s="10"/>
      <c r="B7" s="10"/>
      <c r="C7" s="11"/>
      <c r="D7" s="11"/>
      <c r="E7" s="11"/>
      <c r="F7" s="11"/>
    </row>
    <row r="8" spans="1:6" ht="15" customHeight="1" x14ac:dyDescent="0.25">
      <c r="A8" t="s">
        <v>6</v>
      </c>
      <c r="C8" s="4"/>
      <c r="D8" s="4"/>
      <c r="E8" s="4"/>
      <c r="F8" s="4"/>
    </row>
    <row r="9" spans="1:6" ht="15" customHeight="1" x14ac:dyDescent="0.25">
      <c r="B9" t="s">
        <v>66</v>
      </c>
      <c r="C9" s="4">
        <v>4</v>
      </c>
      <c r="D9" s="3">
        <v>0</v>
      </c>
      <c r="E9" s="4" t="s">
        <v>71</v>
      </c>
      <c r="F9" s="4" t="s">
        <v>72</v>
      </c>
    </row>
    <row r="10" spans="1:6" ht="15" customHeight="1" x14ac:dyDescent="0.25">
      <c r="B10" t="s">
        <v>67</v>
      </c>
      <c r="C10" s="4">
        <v>0</v>
      </c>
      <c r="D10" s="3" t="s">
        <v>69</v>
      </c>
      <c r="E10" s="4" t="s">
        <v>69</v>
      </c>
      <c r="F10" s="4" t="s">
        <v>69</v>
      </c>
    </row>
    <row r="11" spans="1:6" ht="15" customHeight="1" x14ac:dyDescent="0.25">
      <c r="C11" s="4"/>
      <c r="D11" s="4"/>
      <c r="E11" s="4"/>
      <c r="F11" s="4"/>
    </row>
    <row r="12" spans="1:6" ht="15" customHeight="1" x14ac:dyDescent="0.25">
      <c r="A12" s="10" t="s">
        <v>7</v>
      </c>
      <c r="B12" s="10"/>
      <c r="C12" s="11"/>
      <c r="D12" s="11"/>
      <c r="E12" s="11"/>
      <c r="F12" s="11"/>
    </row>
    <row r="13" spans="1:6" ht="15" customHeight="1" x14ac:dyDescent="0.25">
      <c r="A13" s="10"/>
      <c r="B13" s="10" t="s">
        <v>66</v>
      </c>
      <c r="C13" s="11">
        <v>4</v>
      </c>
      <c r="D13" s="12">
        <v>0</v>
      </c>
      <c r="E13" s="11" t="s">
        <v>71</v>
      </c>
      <c r="F13" s="11" t="s">
        <v>72</v>
      </c>
    </row>
    <row r="14" spans="1:6" ht="15" customHeight="1" x14ac:dyDescent="0.25">
      <c r="A14" s="10"/>
      <c r="B14" s="10" t="s">
        <v>67</v>
      </c>
      <c r="C14" s="11">
        <v>0</v>
      </c>
      <c r="D14" s="12" t="s">
        <v>69</v>
      </c>
      <c r="E14" s="11" t="s">
        <v>69</v>
      </c>
      <c r="F14" s="11" t="s">
        <v>69</v>
      </c>
    </row>
    <row r="15" spans="1:6" ht="15" customHeight="1" x14ac:dyDescent="0.25">
      <c r="A15" s="10"/>
      <c r="B15" s="10"/>
      <c r="C15" s="11"/>
      <c r="D15" s="11"/>
      <c r="E15" s="11"/>
      <c r="F15" s="11"/>
    </row>
    <row r="16" spans="1:6" ht="15" customHeight="1" x14ac:dyDescent="0.25">
      <c r="A16" t="s">
        <v>8</v>
      </c>
      <c r="C16" s="4"/>
      <c r="D16" s="4"/>
      <c r="E16" s="4"/>
      <c r="F16" s="4"/>
    </row>
    <row r="17" spans="1:6" ht="15" customHeight="1" x14ac:dyDescent="0.25">
      <c r="B17" t="s">
        <v>66</v>
      </c>
      <c r="C17" s="4">
        <v>4</v>
      </c>
      <c r="D17" s="3">
        <v>0</v>
      </c>
      <c r="E17" s="4" t="s">
        <v>71</v>
      </c>
      <c r="F17" s="4" t="s">
        <v>72</v>
      </c>
    </row>
    <row r="18" spans="1:6" ht="15" customHeight="1" x14ac:dyDescent="0.25">
      <c r="B18" t="s">
        <v>67</v>
      </c>
      <c r="C18" s="4">
        <v>0</v>
      </c>
      <c r="D18" s="3" t="s">
        <v>69</v>
      </c>
      <c r="E18" s="4" t="s">
        <v>69</v>
      </c>
      <c r="F18" s="4" t="s">
        <v>69</v>
      </c>
    </row>
    <row r="19" spans="1:6" ht="15" customHeight="1" x14ac:dyDescent="0.25">
      <c r="C19" s="4"/>
      <c r="D19" s="4"/>
      <c r="E19" s="4"/>
      <c r="F19" s="4"/>
    </row>
    <row r="20" spans="1:6" ht="15" customHeight="1" x14ac:dyDescent="0.25">
      <c r="A20" s="10" t="s">
        <v>9</v>
      </c>
      <c r="B20" s="10"/>
      <c r="C20" s="11"/>
      <c r="D20" s="11"/>
      <c r="E20" s="11"/>
      <c r="F20" s="11"/>
    </row>
    <row r="21" spans="1:6" ht="15" customHeight="1" x14ac:dyDescent="0.25">
      <c r="A21" s="10"/>
      <c r="B21" s="10" t="s">
        <v>66</v>
      </c>
      <c r="C21" s="11">
        <v>4</v>
      </c>
      <c r="D21" s="12">
        <v>0</v>
      </c>
      <c r="E21" s="11" t="s">
        <v>73</v>
      </c>
      <c r="F21" s="11" t="s">
        <v>73</v>
      </c>
    </row>
    <row r="22" spans="1:6" ht="15" customHeight="1" x14ac:dyDescent="0.25">
      <c r="A22" s="10"/>
      <c r="B22" s="10" t="s">
        <v>67</v>
      </c>
      <c r="C22" s="11">
        <v>0</v>
      </c>
      <c r="D22" s="12" t="s">
        <v>69</v>
      </c>
      <c r="E22" s="11" t="s">
        <v>69</v>
      </c>
      <c r="F22" s="11" t="s">
        <v>69</v>
      </c>
    </row>
    <row r="23" spans="1:6" ht="15" customHeight="1" x14ac:dyDescent="0.25">
      <c r="A23" s="10"/>
      <c r="B23" s="10"/>
      <c r="C23" s="11"/>
      <c r="D23" s="11"/>
      <c r="E23" s="11"/>
      <c r="F23" s="11"/>
    </row>
    <row r="24" spans="1:6" ht="15" customHeight="1" x14ac:dyDescent="0.25">
      <c r="A24" t="s">
        <v>10</v>
      </c>
      <c r="C24" s="4"/>
      <c r="D24" s="4"/>
      <c r="E24" s="4"/>
      <c r="F24" s="4"/>
    </row>
    <row r="25" spans="1:6" ht="15" customHeight="1" x14ac:dyDescent="0.25">
      <c r="B25" t="s">
        <v>66</v>
      </c>
      <c r="C25" s="4">
        <v>4</v>
      </c>
      <c r="D25" s="3">
        <v>0</v>
      </c>
      <c r="E25" s="4" t="s">
        <v>72</v>
      </c>
      <c r="F25" s="4" t="s">
        <v>71</v>
      </c>
    </row>
    <row r="26" spans="1:6" ht="15" customHeight="1" x14ac:dyDescent="0.25">
      <c r="B26" t="s">
        <v>67</v>
      </c>
      <c r="C26" s="4">
        <v>0</v>
      </c>
      <c r="D26" s="3" t="s">
        <v>69</v>
      </c>
      <c r="E26" s="4" t="s">
        <v>69</v>
      </c>
      <c r="F26" s="4" t="s">
        <v>69</v>
      </c>
    </row>
    <row r="27" spans="1:6" ht="15" customHeight="1" x14ac:dyDescent="0.25">
      <c r="C27" s="4"/>
      <c r="D27" s="4"/>
      <c r="E27" s="4"/>
      <c r="F27" s="4"/>
    </row>
    <row r="28" spans="1:6" ht="15" customHeight="1" x14ac:dyDescent="0.25">
      <c r="A28" s="10" t="s">
        <v>11</v>
      </c>
      <c r="B28" s="10"/>
      <c r="C28" s="11"/>
      <c r="D28" s="11"/>
      <c r="E28" s="11"/>
      <c r="F28" s="11"/>
    </row>
    <row r="29" spans="1:6" ht="15" customHeight="1" x14ac:dyDescent="0.25">
      <c r="A29" s="10"/>
      <c r="B29" s="10" t="s">
        <v>66</v>
      </c>
      <c r="C29" s="11">
        <v>4</v>
      </c>
      <c r="D29" s="12">
        <v>0</v>
      </c>
      <c r="E29" s="11" t="s">
        <v>70</v>
      </c>
      <c r="F29" s="12">
        <v>0</v>
      </c>
    </row>
    <row r="30" spans="1:6" ht="15" customHeight="1" x14ac:dyDescent="0.25">
      <c r="A30" s="10"/>
      <c r="B30" s="10" t="s">
        <v>67</v>
      </c>
      <c r="C30" s="11">
        <v>0</v>
      </c>
      <c r="D30" s="12" t="s">
        <v>69</v>
      </c>
      <c r="E30" s="11" t="s">
        <v>69</v>
      </c>
      <c r="F30" s="11" t="s">
        <v>69</v>
      </c>
    </row>
    <row r="31" spans="1:6" ht="15" customHeight="1" x14ac:dyDescent="0.25">
      <c r="A31" s="10"/>
      <c r="B31" s="10"/>
      <c r="C31" s="11"/>
      <c r="D31" s="11"/>
      <c r="E31" s="11"/>
      <c r="F31" s="11"/>
    </row>
    <row r="32" spans="1:6" ht="15" customHeight="1" x14ac:dyDescent="0.25">
      <c r="A32" t="s">
        <v>12</v>
      </c>
      <c r="C32" s="4"/>
      <c r="D32" s="4"/>
      <c r="E32" s="4"/>
      <c r="F32" s="4"/>
    </row>
    <row r="33" spans="1:6" ht="15" customHeight="1" x14ac:dyDescent="0.25">
      <c r="B33" t="s">
        <v>66</v>
      </c>
      <c r="C33" s="4">
        <v>4</v>
      </c>
      <c r="D33" s="3">
        <v>0</v>
      </c>
      <c r="E33" s="3">
        <v>0</v>
      </c>
      <c r="F33" s="4" t="s">
        <v>70</v>
      </c>
    </row>
    <row r="34" spans="1:6" ht="15" customHeight="1" x14ac:dyDescent="0.25">
      <c r="B34" t="s">
        <v>67</v>
      </c>
      <c r="C34" s="4">
        <v>0</v>
      </c>
      <c r="D34" s="3" t="s">
        <v>69</v>
      </c>
      <c r="E34" s="4" t="s">
        <v>69</v>
      </c>
      <c r="F34" s="4" t="s">
        <v>69</v>
      </c>
    </row>
    <row r="35" spans="1:6" ht="15" customHeight="1" x14ac:dyDescent="0.25">
      <c r="C35" s="4"/>
      <c r="D35" s="4"/>
      <c r="E35" s="4"/>
      <c r="F35" s="4"/>
    </row>
    <row r="36" spans="1:6" ht="15" customHeight="1" x14ac:dyDescent="0.25">
      <c r="A36" s="10" t="s">
        <v>13</v>
      </c>
      <c r="B36" s="10"/>
      <c r="C36" s="11"/>
      <c r="D36" s="11"/>
      <c r="E36" s="11"/>
      <c r="F36" s="11"/>
    </row>
    <row r="37" spans="1:6" ht="15" customHeight="1" x14ac:dyDescent="0.25">
      <c r="A37" s="10"/>
      <c r="B37" s="10" t="s">
        <v>66</v>
      </c>
      <c r="C37" s="11">
        <v>4</v>
      </c>
      <c r="D37" s="12">
        <v>0</v>
      </c>
      <c r="E37" s="11" t="s">
        <v>73</v>
      </c>
      <c r="F37" s="11" t="s">
        <v>73</v>
      </c>
    </row>
    <row r="38" spans="1:6" ht="15" customHeight="1" x14ac:dyDescent="0.25">
      <c r="A38" s="10"/>
      <c r="B38" s="10" t="s">
        <v>67</v>
      </c>
      <c r="C38" s="11">
        <v>0</v>
      </c>
      <c r="D38" s="12" t="s">
        <v>69</v>
      </c>
      <c r="E38" s="11" t="s">
        <v>69</v>
      </c>
      <c r="F38" s="11" t="s">
        <v>69</v>
      </c>
    </row>
    <row r="39" spans="1:6" ht="15" customHeight="1" x14ac:dyDescent="0.25">
      <c r="A39" s="10"/>
      <c r="B39" s="10"/>
      <c r="C39" s="11"/>
      <c r="D39" s="11"/>
      <c r="E39" s="11"/>
      <c r="F39" s="11"/>
    </row>
    <row r="40" spans="1:6" ht="15" customHeight="1" x14ac:dyDescent="0.25">
      <c r="A40" t="s">
        <v>14</v>
      </c>
      <c r="C40" s="4"/>
      <c r="D40" s="4"/>
      <c r="E40" s="4"/>
      <c r="F40" s="4"/>
    </row>
    <row r="41" spans="1:6" ht="15" customHeight="1" x14ac:dyDescent="0.25">
      <c r="B41" t="s">
        <v>66</v>
      </c>
      <c r="C41" s="4">
        <v>4</v>
      </c>
      <c r="D41" s="3">
        <v>0</v>
      </c>
      <c r="E41" s="4" t="s">
        <v>73</v>
      </c>
      <c r="F41" s="4" t="s">
        <v>73</v>
      </c>
    </row>
    <row r="42" spans="1:6" ht="15" customHeight="1" x14ac:dyDescent="0.25">
      <c r="B42" t="s">
        <v>67</v>
      </c>
      <c r="C42" s="4">
        <v>0</v>
      </c>
      <c r="D42" s="3" t="s">
        <v>69</v>
      </c>
      <c r="E42" s="4" t="s">
        <v>69</v>
      </c>
      <c r="F42" s="4" t="s">
        <v>69</v>
      </c>
    </row>
    <row r="43" spans="1:6" ht="15" customHeight="1" x14ac:dyDescent="0.25">
      <c r="C43" s="4"/>
      <c r="D43" s="4"/>
      <c r="E43" s="4"/>
      <c r="F43" s="4"/>
    </row>
    <row r="44" spans="1:6" ht="15" customHeight="1" x14ac:dyDescent="0.25">
      <c r="C44" s="4"/>
      <c r="D44" s="4"/>
      <c r="E44" s="4"/>
      <c r="F44" s="4"/>
    </row>
    <row r="45" spans="1:6" ht="18.75" customHeight="1" x14ac:dyDescent="0.3">
      <c r="A45" s="16" t="s">
        <v>59</v>
      </c>
      <c r="B45" s="17"/>
      <c r="C45" s="18"/>
      <c r="D45" s="18"/>
      <c r="E45" s="18"/>
      <c r="F45" s="18"/>
    </row>
    <row r="46" spans="1:6" ht="15" customHeight="1" x14ac:dyDescent="0.25">
      <c r="A46" s="19" t="s">
        <v>60</v>
      </c>
      <c r="B46" s="19"/>
      <c r="C46" s="20"/>
      <c r="D46" s="20"/>
      <c r="E46" s="20"/>
      <c r="F46" s="20"/>
    </row>
    <row r="47" spans="1:6" ht="15" customHeight="1" x14ac:dyDescent="0.25">
      <c r="A47" s="19"/>
      <c r="B47" s="19" t="s">
        <v>66</v>
      </c>
      <c r="C47" s="20">
        <v>4</v>
      </c>
      <c r="D47" s="21">
        <v>0</v>
      </c>
      <c r="E47" s="20" t="s">
        <v>71</v>
      </c>
      <c r="F47" s="20" t="s">
        <v>72</v>
      </c>
    </row>
    <row r="48" spans="1:6" ht="15" customHeight="1" x14ac:dyDescent="0.25">
      <c r="A48" s="19"/>
      <c r="B48" s="19" t="s">
        <v>67</v>
      </c>
      <c r="C48" s="20">
        <v>0</v>
      </c>
      <c r="D48" s="20" t="s">
        <v>69</v>
      </c>
      <c r="E48" s="20" t="s">
        <v>69</v>
      </c>
      <c r="F48" s="20" t="s">
        <v>69</v>
      </c>
    </row>
    <row r="49" spans="1:6" ht="15" customHeight="1" x14ac:dyDescent="0.25">
      <c r="A49" s="19"/>
      <c r="B49" s="19"/>
      <c r="C49" s="20"/>
      <c r="D49" s="20"/>
      <c r="E49" s="20"/>
      <c r="F49" s="20"/>
    </row>
    <row r="50" spans="1:6" ht="15" customHeight="1" x14ac:dyDescent="0.25">
      <c r="A50" t="s">
        <v>15</v>
      </c>
      <c r="C50" s="4"/>
      <c r="D50" s="4"/>
      <c r="E50" s="4"/>
      <c r="F50" s="4"/>
    </row>
    <row r="51" spans="1:6" ht="15" customHeight="1" x14ac:dyDescent="0.25">
      <c r="B51" t="s">
        <v>66</v>
      </c>
      <c r="C51" s="4">
        <v>4</v>
      </c>
      <c r="D51" s="3">
        <v>0</v>
      </c>
      <c r="E51" s="4" t="s">
        <v>73</v>
      </c>
      <c r="F51" s="4" t="s">
        <v>73</v>
      </c>
    </row>
    <row r="52" spans="1:6" ht="15" customHeight="1" x14ac:dyDescent="0.25">
      <c r="B52" t="s">
        <v>67</v>
      </c>
      <c r="C52" s="4">
        <v>0</v>
      </c>
      <c r="D52" s="3" t="s">
        <v>69</v>
      </c>
      <c r="E52" s="4" t="s">
        <v>69</v>
      </c>
      <c r="F52" s="4" t="s">
        <v>69</v>
      </c>
    </row>
    <row r="53" spans="1:6" ht="15" customHeight="1" x14ac:dyDescent="0.25">
      <c r="C53" s="4"/>
      <c r="D53" s="4"/>
      <c r="E53" s="4"/>
      <c r="F53" s="4"/>
    </row>
    <row r="54" spans="1:6" ht="15" customHeight="1" x14ac:dyDescent="0.25">
      <c r="A54" s="19" t="s">
        <v>16</v>
      </c>
      <c r="B54" s="19"/>
      <c r="C54" s="20"/>
      <c r="D54" s="20"/>
      <c r="E54" s="20"/>
      <c r="F54" s="20"/>
    </row>
    <row r="55" spans="1:6" ht="15" customHeight="1" x14ac:dyDescent="0.25">
      <c r="A55" s="19"/>
      <c r="B55" s="19" t="s">
        <v>66</v>
      </c>
      <c r="C55" s="20">
        <v>4</v>
      </c>
      <c r="D55" s="21">
        <v>0</v>
      </c>
      <c r="E55" s="20" t="s">
        <v>72</v>
      </c>
      <c r="F55" s="20" t="s">
        <v>71</v>
      </c>
    </row>
    <row r="56" spans="1:6" ht="15" customHeight="1" x14ac:dyDescent="0.25">
      <c r="A56" s="19"/>
      <c r="B56" s="19" t="s">
        <v>67</v>
      </c>
      <c r="C56" s="20">
        <v>0</v>
      </c>
      <c r="D56" s="21" t="s">
        <v>69</v>
      </c>
      <c r="E56" s="20" t="s">
        <v>69</v>
      </c>
      <c r="F56" s="20" t="s">
        <v>69</v>
      </c>
    </row>
    <row r="57" spans="1:6" ht="15" customHeight="1" x14ac:dyDescent="0.25">
      <c r="A57" s="19"/>
      <c r="B57" s="19"/>
      <c r="C57" s="20"/>
      <c r="D57" s="20"/>
      <c r="E57" s="20"/>
      <c r="F57" s="20"/>
    </row>
    <row r="58" spans="1:6" ht="15" customHeight="1" x14ac:dyDescent="0.25">
      <c r="A58" s="22" t="s">
        <v>17</v>
      </c>
      <c r="B58" s="22"/>
      <c r="C58" s="23"/>
      <c r="D58" s="23"/>
      <c r="E58" s="23"/>
      <c r="F58" s="23"/>
    </row>
    <row r="59" spans="1:6" ht="15" customHeight="1" x14ac:dyDescent="0.25">
      <c r="B59" t="s">
        <v>66</v>
      </c>
      <c r="C59" s="4">
        <v>4</v>
      </c>
      <c r="D59" s="3">
        <v>0</v>
      </c>
      <c r="E59" s="3">
        <v>0</v>
      </c>
      <c r="F59" s="4" t="s">
        <v>70</v>
      </c>
    </row>
    <row r="60" spans="1:6" ht="15" customHeight="1" x14ac:dyDescent="0.25">
      <c r="B60" t="s">
        <v>67</v>
      </c>
      <c r="C60" s="4">
        <v>0</v>
      </c>
      <c r="D60" s="3" t="s">
        <v>69</v>
      </c>
      <c r="E60" s="4" t="s">
        <v>69</v>
      </c>
      <c r="F60" s="4" t="s">
        <v>69</v>
      </c>
    </row>
    <row r="61" spans="1:6" ht="15" customHeight="1" x14ac:dyDescent="0.25">
      <c r="C61" s="4"/>
      <c r="D61" s="4"/>
      <c r="E61" s="4"/>
      <c r="F61" s="4"/>
    </row>
    <row r="62" spans="1:6" ht="15" customHeight="1" x14ac:dyDescent="0.25">
      <c r="A62" s="19" t="s">
        <v>18</v>
      </c>
      <c r="B62" s="19"/>
      <c r="C62" s="20"/>
      <c r="D62" s="20"/>
      <c r="E62" s="20"/>
      <c r="F62" s="20"/>
    </row>
    <row r="63" spans="1:6" ht="15" customHeight="1" x14ac:dyDescent="0.25">
      <c r="A63" s="19"/>
      <c r="B63" s="19" t="s">
        <v>66</v>
      </c>
      <c r="C63" s="20">
        <v>4</v>
      </c>
      <c r="D63" s="21">
        <v>0</v>
      </c>
      <c r="E63" s="20" t="s">
        <v>72</v>
      </c>
      <c r="F63" s="20" t="s">
        <v>71</v>
      </c>
    </row>
    <row r="64" spans="1:6" ht="15" customHeight="1" x14ac:dyDescent="0.25">
      <c r="A64" s="19"/>
      <c r="B64" s="19" t="s">
        <v>67</v>
      </c>
      <c r="C64" s="20">
        <v>0</v>
      </c>
      <c r="D64" s="21" t="s">
        <v>69</v>
      </c>
      <c r="E64" s="20" t="s">
        <v>69</v>
      </c>
      <c r="F64" s="20" t="s">
        <v>69</v>
      </c>
    </row>
    <row r="65" spans="1:6" ht="15" customHeight="1" x14ac:dyDescent="0.25">
      <c r="A65" s="19"/>
      <c r="B65" s="19"/>
      <c r="C65" s="20"/>
      <c r="D65" s="20"/>
      <c r="E65" s="20"/>
      <c r="F65" s="20"/>
    </row>
    <row r="66" spans="1:6" ht="15" customHeight="1" x14ac:dyDescent="0.25">
      <c r="A66" t="s">
        <v>19</v>
      </c>
      <c r="C66" s="4"/>
      <c r="D66" s="4"/>
      <c r="E66" s="4"/>
      <c r="F66" s="4"/>
    </row>
    <row r="67" spans="1:6" ht="15" customHeight="1" x14ac:dyDescent="0.25">
      <c r="B67" t="s">
        <v>66</v>
      </c>
      <c r="C67" s="4">
        <v>4</v>
      </c>
      <c r="D67" s="3">
        <v>0</v>
      </c>
      <c r="E67" s="4" t="s">
        <v>73</v>
      </c>
      <c r="F67" s="4" t="s">
        <v>73</v>
      </c>
    </row>
    <row r="68" spans="1:6" ht="15" customHeight="1" x14ac:dyDescent="0.25">
      <c r="B68" t="s">
        <v>67</v>
      </c>
      <c r="C68" s="4">
        <v>0</v>
      </c>
      <c r="D68" s="3" t="s">
        <v>69</v>
      </c>
      <c r="E68" s="4" t="s">
        <v>69</v>
      </c>
      <c r="F68" s="4" t="s">
        <v>69</v>
      </c>
    </row>
    <row r="69" spans="1:6" ht="15" customHeight="1" x14ac:dyDescent="0.25">
      <c r="C69" s="4"/>
      <c r="D69" s="4"/>
      <c r="E69" s="4"/>
      <c r="F69" s="4"/>
    </row>
    <row r="70" spans="1:6" ht="15" customHeight="1" x14ac:dyDescent="0.25">
      <c r="A70" s="19" t="s">
        <v>20</v>
      </c>
      <c r="B70" s="19"/>
      <c r="C70" s="20"/>
      <c r="D70" s="20"/>
      <c r="E70" s="20"/>
      <c r="F70" s="20"/>
    </row>
    <row r="71" spans="1:6" ht="15" customHeight="1" x14ac:dyDescent="0.25">
      <c r="A71" s="19"/>
      <c r="B71" s="19" t="s">
        <v>66</v>
      </c>
      <c r="C71" s="20">
        <v>4</v>
      </c>
      <c r="D71" s="21">
        <v>0</v>
      </c>
      <c r="E71" s="20" t="s">
        <v>72</v>
      </c>
      <c r="F71" s="20" t="s">
        <v>71</v>
      </c>
    </row>
    <row r="72" spans="1:6" ht="15" customHeight="1" x14ac:dyDescent="0.25">
      <c r="A72" s="19"/>
      <c r="B72" s="19" t="s">
        <v>67</v>
      </c>
      <c r="C72" s="20">
        <v>0</v>
      </c>
      <c r="D72" s="21" t="s">
        <v>69</v>
      </c>
      <c r="E72" s="20" t="s">
        <v>69</v>
      </c>
      <c r="F72" s="20" t="s">
        <v>69</v>
      </c>
    </row>
    <row r="73" spans="1:6" ht="15" customHeight="1" x14ac:dyDescent="0.25">
      <c r="A73" s="19"/>
      <c r="B73" s="19"/>
      <c r="C73" s="20"/>
      <c r="D73" s="20"/>
      <c r="E73" s="20"/>
      <c r="F73" s="20"/>
    </row>
    <row r="74" spans="1:6" ht="15" customHeight="1" x14ac:dyDescent="0.25">
      <c r="A74" t="s">
        <v>21</v>
      </c>
      <c r="C74" s="4"/>
      <c r="D74" s="4"/>
      <c r="E74" s="4"/>
      <c r="F74" s="4"/>
    </row>
    <row r="75" spans="1:6" ht="15" customHeight="1" x14ac:dyDescent="0.25">
      <c r="B75" t="s">
        <v>66</v>
      </c>
      <c r="C75" s="4">
        <v>4</v>
      </c>
      <c r="D75" s="3">
        <v>0</v>
      </c>
      <c r="E75" s="4" t="s">
        <v>71</v>
      </c>
      <c r="F75" s="4" t="s">
        <v>72</v>
      </c>
    </row>
    <row r="76" spans="1:6" ht="15" customHeight="1" x14ac:dyDescent="0.25">
      <c r="B76" t="s">
        <v>67</v>
      </c>
      <c r="C76" s="4">
        <v>0</v>
      </c>
      <c r="D76" s="3" t="s">
        <v>69</v>
      </c>
      <c r="E76" s="4" t="s">
        <v>69</v>
      </c>
      <c r="F76" s="4" t="s">
        <v>69</v>
      </c>
    </row>
    <row r="77" spans="1:6" ht="15" customHeight="1" x14ac:dyDescent="0.25">
      <c r="C77" s="4"/>
      <c r="D77" s="4"/>
      <c r="E77" s="4"/>
      <c r="F77" s="4"/>
    </row>
    <row r="78" spans="1:6" ht="15" customHeight="1" x14ac:dyDescent="0.25">
      <c r="A78" s="19" t="s">
        <v>22</v>
      </c>
      <c r="B78" s="19"/>
      <c r="C78" s="20"/>
      <c r="D78" s="20"/>
      <c r="E78" s="20"/>
      <c r="F78" s="20"/>
    </row>
    <row r="79" spans="1:6" ht="15" customHeight="1" x14ac:dyDescent="0.25">
      <c r="A79" s="19"/>
      <c r="B79" s="19" t="s">
        <v>66</v>
      </c>
      <c r="C79" s="20">
        <v>4</v>
      </c>
      <c r="D79" s="21">
        <v>0</v>
      </c>
      <c r="E79" s="20" t="s">
        <v>71</v>
      </c>
      <c r="F79" s="20" t="s">
        <v>72</v>
      </c>
    </row>
    <row r="80" spans="1:6" ht="15" customHeight="1" x14ac:dyDescent="0.25">
      <c r="A80" s="19"/>
      <c r="B80" s="19" t="s">
        <v>67</v>
      </c>
      <c r="C80" s="20">
        <v>0</v>
      </c>
      <c r="D80" s="21" t="s">
        <v>69</v>
      </c>
      <c r="E80" s="20" t="s">
        <v>69</v>
      </c>
      <c r="F80" s="20" t="s">
        <v>69</v>
      </c>
    </row>
    <row r="81" spans="1:6" ht="15" customHeight="1" x14ac:dyDescent="0.25">
      <c r="A81" s="19"/>
      <c r="B81" s="19"/>
      <c r="C81" s="20"/>
      <c r="D81" s="20"/>
      <c r="E81" s="20"/>
      <c r="F81" s="20"/>
    </row>
    <row r="82" spans="1:6" ht="15" customHeight="1" x14ac:dyDescent="0.25">
      <c r="A82" t="s">
        <v>23</v>
      </c>
      <c r="C82" s="4"/>
      <c r="D82" s="4"/>
      <c r="E82" s="4"/>
      <c r="F82" s="4"/>
    </row>
    <row r="83" spans="1:6" ht="15" customHeight="1" x14ac:dyDescent="0.25">
      <c r="B83" t="s">
        <v>66</v>
      </c>
      <c r="C83" s="4">
        <v>4</v>
      </c>
      <c r="D83" s="3">
        <v>0</v>
      </c>
      <c r="E83" s="4" t="s">
        <v>73</v>
      </c>
      <c r="F83" s="4" t="s">
        <v>73</v>
      </c>
    </row>
    <row r="84" spans="1:6" ht="15" customHeight="1" x14ac:dyDescent="0.25">
      <c r="B84" t="s">
        <v>67</v>
      </c>
      <c r="C84" s="4">
        <v>0</v>
      </c>
      <c r="D84" s="3" t="s">
        <v>69</v>
      </c>
      <c r="E84" s="4" t="s">
        <v>69</v>
      </c>
      <c r="F84" s="4" t="s">
        <v>69</v>
      </c>
    </row>
    <row r="85" spans="1:6" ht="15" customHeight="1" x14ac:dyDescent="0.25">
      <c r="C85" s="4"/>
      <c r="D85" s="4"/>
      <c r="E85" s="4"/>
      <c r="F85" s="4"/>
    </row>
    <row r="86" spans="1:6" ht="15" customHeight="1" x14ac:dyDescent="0.25">
      <c r="A86" s="19" t="s">
        <v>24</v>
      </c>
      <c r="B86" s="19"/>
      <c r="C86" s="20"/>
      <c r="D86" s="20"/>
      <c r="E86" s="20"/>
      <c r="F86" s="20"/>
    </row>
    <row r="87" spans="1:6" ht="15" customHeight="1" x14ac:dyDescent="0.25">
      <c r="A87" s="19"/>
      <c r="B87" s="19" t="s">
        <v>66</v>
      </c>
      <c r="C87" s="20">
        <v>4</v>
      </c>
      <c r="D87" s="21">
        <v>0</v>
      </c>
      <c r="E87" s="20" t="s">
        <v>73</v>
      </c>
      <c r="F87" s="20" t="s">
        <v>73</v>
      </c>
    </row>
    <row r="88" spans="1:6" ht="15" customHeight="1" x14ac:dyDescent="0.25">
      <c r="A88" s="19"/>
      <c r="B88" s="19" t="s">
        <v>67</v>
      </c>
      <c r="C88" s="20">
        <v>0</v>
      </c>
      <c r="D88" s="21" t="s">
        <v>69</v>
      </c>
      <c r="E88" s="20" t="s">
        <v>69</v>
      </c>
      <c r="F88" s="20" t="s">
        <v>69</v>
      </c>
    </row>
    <row r="89" spans="1:6" ht="15" customHeight="1" x14ac:dyDescent="0.25">
      <c r="A89" s="19"/>
      <c r="B89" s="19"/>
      <c r="C89" s="20"/>
      <c r="D89" s="20"/>
      <c r="E89" s="20"/>
      <c r="F89" s="20"/>
    </row>
    <row r="90" spans="1:6" ht="15" customHeight="1" x14ac:dyDescent="0.25">
      <c r="A90" t="s">
        <v>25</v>
      </c>
      <c r="C90" s="4"/>
      <c r="D90" s="4"/>
      <c r="E90" s="4"/>
      <c r="F90" s="4"/>
    </row>
    <row r="91" spans="1:6" ht="15" customHeight="1" x14ac:dyDescent="0.25">
      <c r="B91" t="s">
        <v>66</v>
      </c>
      <c r="C91" s="4">
        <v>4</v>
      </c>
      <c r="D91" s="3">
        <v>0</v>
      </c>
      <c r="E91" s="4" t="s">
        <v>70</v>
      </c>
      <c r="F91" s="3">
        <v>0</v>
      </c>
    </row>
    <row r="92" spans="1:6" ht="15" customHeight="1" x14ac:dyDescent="0.25">
      <c r="B92" t="s">
        <v>67</v>
      </c>
      <c r="C92" s="4">
        <v>0</v>
      </c>
      <c r="D92" s="3" t="s">
        <v>69</v>
      </c>
      <c r="E92" s="4" t="s">
        <v>69</v>
      </c>
      <c r="F92" s="4" t="s">
        <v>69</v>
      </c>
    </row>
    <row r="93" spans="1:6" ht="15" customHeight="1" x14ac:dyDescent="0.25">
      <c r="C93" s="4"/>
      <c r="D93" s="4"/>
      <c r="E93" s="4"/>
      <c r="F93" s="4"/>
    </row>
    <row r="94" spans="1:6" ht="15" customHeight="1" x14ac:dyDescent="0.25">
      <c r="A94" s="19" t="s">
        <v>26</v>
      </c>
      <c r="B94" s="19"/>
      <c r="C94" s="20"/>
      <c r="D94" s="20"/>
      <c r="E94" s="20"/>
      <c r="F94" s="20"/>
    </row>
    <row r="95" spans="1:6" ht="15" customHeight="1" x14ac:dyDescent="0.25">
      <c r="A95" s="19"/>
      <c r="B95" s="19" t="s">
        <v>66</v>
      </c>
      <c r="C95" s="20">
        <v>4</v>
      </c>
      <c r="D95" s="21">
        <v>0</v>
      </c>
      <c r="E95" s="20" t="s">
        <v>71</v>
      </c>
      <c r="F95" s="20" t="s">
        <v>72</v>
      </c>
    </row>
    <row r="96" spans="1:6" ht="15" customHeight="1" x14ac:dyDescent="0.25">
      <c r="A96" s="19"/>
      <c r="B96" s="19" t="s">
        <v>67</v>
      </c>
      <c r="C96" s="20">
        <v>0</v>
      </c>
      <c r="D96" s="21" t="s">
        <v>69</v>
      </c>
      <c r="E96" s="20" t="s">
        <v>69</v>
      </c>
      <c r="F96" s="20" t="s">
        <v>69</v>
      </c>
    </row>
    <row r="97" spans="1:6" ht="15" customHeight="1" x14ac:dyDescent="0.25">
      <c r="A97" s="19"/>
      <c r="B97" s="19"/>
      <c r="C97" s="20"/>
      <c r="D97" s="20"/>
      <c r="E97" s="20"/>
      <c r="F97" s="20"/>
    </row>
    <row r="98" spans="1:6" ht="15" customHeight="1" x14ac:dyDescent="0.25">
      <c r="A98" t="s">
        <v>27</v>
      </c>
      <c r="C98" s="4"/>
      <c r="D98" s="4"/>
      <c r="E98" s="4"/>
      <c r="F98" s="4"/>
    </row>
    <row r="99" spans="1:6" ht="15" customHeight="1" x14ac:dyDescent="0.25">
      <c r="B99" t="s">
        <v>66</v>
      </c>
      <c r="C99" s="4">
        <v>4</v>
      </c>
      <c r="D99" s="3">
        <v>0</v>
      </c>
      <c r="E99" s="4" t="s">
        <v>70</v>
      </c>
      <c r="F99" s="3">
        <v>0</v>
      </c>
    </row>
    <row r="100" spans="1:6" ht="15" customHeight="1" x14ac:dyDescent="0.25">
      <c r="B100" t="s">
        <v>67</v>
      </c>
      <c r="C100" s="4">
        <v>0</v>
      </c>
      <c r="D100" s="3" t="s">
        <v>69</v>
      </c>
      <c r="E100" s="4" t="s">
        <v>69</v>
      </c>
      <c r="F100" s="4" t="s">
        <v>69</v>
      </c>
    </row>
    <row r="101" spans="1:6" ht="15" customHeight="1" x14ac:dyDescent="0.25">
      <c r="C101" s="4"/>
      <c r="D101" s="4"/>
      <c r="E101" s="4"/>
      <c r="F101" s="4"/>
    </row>
    <row r="102" spans="1:6" ht="15" customHeight="1" x14ac:dyDescent="0.25">
      <c r="A102" s="19" t="s">
        <v>56</v>
      </c>
      <c r="B102" s="19"/>
      <c r="C102" s="20"/>
      <c r="D102" s="20"/>
      <c r="E102" s="20"/>
      <c r="F102" s="20"/>
    </row>
    <row r="103" spans="1:6" ht="15" customHeight="1" x14ac:dyDescent="0.25">
      <c r="A103" s="19"/>
      <c r="B103" s="19" t="s">
        <v>66</v>
      </c>
      <c r="C103" s="20">
        <v>4</v>
      </c>
      <c r="D103" s="21">
        <v>0</v>
      </c>
      <c r="E103" s="20" t="s">
        <v>71</v>
      </c>
      <c r="F103" s="20" t="s">
        <v>72</v>
      </c>
    </row>
    <row r="104" spans="1:6" ht="15" customHeight="1" x14ac:dyDescent="0.25">
      <c r="A104" s="19"/>
      <c r="B104" s="19" t="s">
        <v>67</v>
      </c>
      <c r="C104" s="20">
        <v>0</v>
      </c>
      <c r="D104" s="21" t="s">
        <v>69</v>
      </c>
      <c r="E104" s="20" t="s">
        <v>69</v>
      </c>
      <c r="F104" s="20" t="s">
        <v>69</v>
      </c>
    </row>
    <row r="105" spans="1:6" ht="15" customHeight="1" x14ac:dyDescent="0.25">
      <c r="A105" s="19"/>
      <c r="B105" s="19"/>
      <c r="C105" s="20"/>
      <c r="D105" s="20"/>
      <c r="E105" s="20"/>
      <c r="F105" s="20"/>
    </row>
    <row r="106" spans="1:6" ht="15" customHeight="1" x14ac:dyDescent="0.25">
      <c r="A106" t="s">
        <v>28</v>
      </c>
      <c r="C106" s="4"/>
      <c r="D106" s="4"/>
      <c r="E106" s="4"/>
      <c r="F106" s="4"/>
    </row>
    <row r="107" spans="1:6" ht="15" customHeight="1" x14ac:dyDescent="0.25">
      <c r="B107" t="s">
        <v>66</v>
      </c>
      <c r="C107" s="4">
        <v>4</v>
      </c>
      <c r="D107" s="3">
        <v>0</v>
      </c>
      <c r="E107" s="4" t="s">
        <v>72</v>
      </c>
      <c r="F107" s="4" t="s">
        <v>71</v>
      </c>
    </row>
    <row r="108" spans="1:6" ht="15" customHeight="1" x14ac:dyDescent="0.25">
      <c r="B108" t="s">
        <v>67</v>
      </c>
      <c r="C108" s="4">
        <v>0</v>
      </c>
      <c r="D108" s="3" t="s">
        <v>69</v>
      </c>
      <c r="E108" s="4" t="s">
        <v>69</v>
      </c>
      <c r="F108" s="4" t="s">
        <v>69</v>
      </c>
    </row>
    <row r="109" spans="1:6" ht="15" customHeight="1" x14ac:dyDescent="0.25">
      <c r="C109" s="4"/>
      <c r="D109" s="4"/>
      <c r="E109" s="4"/>
      <c r="F109" s="4"/>
    </row>
    <row r="110" spans="1:6" ht="15" customHeight="1" x14ac:dyDescent="0.25">
      <c r="A110" s="19" t="s">
        <v>29</v>
      </c>
      <c r="B110" s="19"/>
      <c r="C110" s="20"/>
      <c r="D110" s="20"/>
      <c r="E110" s="20"/>
      <c r="F110" s="20"/>
    </row>
    <row r="111" spans="1:6" ht="15" customHeight="1" x14ac:dyDescent="0.25">
      <c r="A111" s="19"/>
      <c r="B111" s="19" t="s">
        <v>66</v>
      </c>
      <c r="C111" s="20">
        <v>4</v>
      </c>
      <c r="D111" s="21">
        <v>0</v>
      </c>
      <c r="E111" s="20" t="s">
        <v>70</v>
      </c>
      <c r="F111" s="21">
        <v>0</v>
      </c>
    </row>
    <row r="112" spans="1:6" ht="15" customHeight="1" x14ac:dyDescent="0.25">
      <c r="A112" s="19"/>
      <c r="B112" s="19" t="s">
        <v>67</v>
      </c>
      <c r="C112" s="20">
        <v>0</v>
      </c>
      <c r="D112" s="21" t="s">
        <v>69</v>
      </c>
      <c r="E112" s="20" t="s">
        <v>69</v>
      </c>
      <c r="F112" s="20" t="s">
        <v>69</v>
      </c>
    </row>
    <row r="113" spans="1:6" ht="15" customHeight="1" x14ac:dyDescent="0.25">
      <c r="A113" s="19"/>
      <c r="B113" s="19"/>
      <c r="C113" s="20"/>
      <c r="D113" s="20"/>
      <c r="E113" s="20"/>
      <c r="F113" s="20"/>
    </row>
    <row r="114" spans="1:6" ht="15" customHeight="1" x14ac:dyDescent="0.25">
      <c r="A114" t="s">
        <v>30</v>
      </c>
      <c r="C114" s="4"/>
      <c r="D114" s="4"/>
      <c r="E114" s="4"/>
      <c r="F114" s="4"/>
    </row>
    <row r="115" spans="1:6" ht="15" customHeight="1" x14ac:dyDescent="0.25">
      <c r="B115" t="s">
        <v>66</v>
      </c>
      <c r="C115" s="4">
        <v>4</v>
      </c>
      <c r="D115" s="3">
        <v>0</v>
      </c>
      <c r="E115" s="4" t="s">
        <v>73</v>
      </c>
      <c r="F115" s="4" t="s">
        <v>73</v>
      </c>
    </row>
    <row r="116" spans="1:6" ht="15" customHeight="1" x14ac:dyDescent="0.25">
      <c r="B116" t="s">
        <v>67</v>
      </c>
      <c r="C116" s="4">
        <v>0</v>
      </c>
      <c r="D116" s="3" t="s">
        <v>69</v>
      </c>
      <c r="E116" s="4" t="s">
        <v>69</v>
      </c>
      <c r="F116" s="4" t="s">
        <v>69</v>
      </c>
    </row>
    <row r="117" spans="1:6" ht="15" customHeight="1" x14ac:dyDescent="0.25">
      <c r="C117" s="4"/>
      <c r="D117" s="4"/>
      <c r="E117" s="4"/>
      <c r="F117" s="4"/>
    </row>
    <row r="118" spans="1:6" ht="15" customHeight="1" x14ac:dyDescent="0.25">
      <c r="A118" s="19" t="s">
        <v>31</v>
      </c>
      <c r="B118" s="19"/>
      <c r="C118" s="20"/>
      <c r="D118" s="20"/>
      <c r="E118" s="20"/>
      <c r="F118" s="20"/>
    </row>
    <row r="119" spans="1:6" ht="15" customHeight="1" x14ac:dyDescent="0.25">
      <c r="A119" s="19"/>
      <c r="B119" s="19" t="s">
        <v>66</v>
      </c>
      <c r="C119" s="20">
        <v>4</v>
      </c>
      <c r="D119" s="20" t="s">
        <v>72</v>
      </c>
      <c r="E119" s="20" t="s">
        <v>73</v>
      </c>
      <c r="F119" s="20" t="s">
        <v>72</v>
      </c>
    </row>
    <row r="120" spans="1:6" ht="15" customHeight="1" x14ac:dyDescent="0.25">
      <c r="A120" s="19"/>
      <c r="B120" s="19" t="s">
        <v>67</v>
      </c>
      <c r="C120" s="20">
        <v>0</v>
      </c>
      <c r="D120" s="21" t="s">
        <v>69</v>
      </c>
      <c r="E120" s="20" t="s">
        <v>69</v>
      </c>
      <c r="F120" s="20" t="s">
        <v>69</v>
      </c>
    </row>
    <row r="121" spans="1:6" ht="15" customHeight="1" x14ac:dyDescent="0.25">
      <c r="A121" s="19"/>
      <c r="B121" s="19"/>
      <c r="C121" s="20"/>
      <c r="D121" s="20"/>
      <c r="E121" s="20"/>
      <c r="F121" s="20"/>
    </row>
    <row r="122" spans="1:6" ht="15" customHeight="1" x14ac:dyDescent="0.25">
      <c r="A122" t="s">
        <v>32</v>
      </c>
      <c r="C122" s="4"/>
      <c r="D122" s="4"/>
      <c r="E122" s="4"/>
      <c r="F122" s="4"/>
    </row>
    <row r="123" spans="1:6" ht="15" customHeight="1" x14ac:dyDescent="0.25">
      <c r="B123" t="s">
        <v>66</v>
      </c>
      <c r="C123" s="4">
        <v>4</v>
      </c>
      <c r="D123" s="3">
        <v>0</v>
      </c>
      <c r="E123" s="4" t="s">
        <v>72</v>
      </c>
      <c r="F123" s="4" t="s">
        <v>71</v>
      </c>
    </row>
    <row r="124" spans="1:6" ht="15" customHeight="1" x14ac:dyDescent="0.25">
      <c r="B124" t="s">
        <v>67</v>
      </c>
      <c r="C124" s="4">
        <v>0</v>
      </c>
      <c r="D124" s="3" t="s">
        <v>69</v>
      </c>
      <c r="E124" s="4" t="s">
        <v>69</v>
      </c>
      <c r="F124" s="4" t="s">
        <v>69</v>
      </c>
    </row>
    <row r="125" spans="1:6" ht="15" customHeight="1" x14ac:dyDescent="0.25">
      <c r="C125" s="4"/>
      <c r="D125" s="4"/>
      <c r="E125" s="4"/>
      <c r="F125" s="4"/>
    </row>
    <row r="126" spans="1:6" ht="15" customHeight="1" x14ac:dyDescent="0.25">
      <c r="A126" s="19" t="s">
        <v>33</v>
      </c>
      <c r="B126" s="19"/>
      <c r="C126" s="20"/>
      <c r="D126" s="20"/>
      <c r="E126" s="20"/>
      <c r="F126" s="20"/>
    </row>
    <row r="127" spans="1:6" ht="15" customHeight="1" x14ac:dyDescent="0.25">
      <c r="A127" s="19"/>
      <c r="B127" s="19" t="s">
        <v>66</v>
      </c>
      <c r="C127" s="20">
        <v>4</v>
      </c>
      <c r="D127" s="21">
        <v>0</v>
      </c>
      <c r="E127" s="20" t="s">
        <v>71</v>
      </c>
      <c r="F127" s="20" t="s">
        <v>72</v>
      </c>
    </row>
    <row r="128" spans="1:6" ht="15" customHeight="1" x14ac:dyDescent="0.25">
      <c r="A128" s="19"/>
      <c r="B128" s="19" t="s">
        <v>67</v>
      </c>
      <c r="C128" s="20">
        <v>0</v>
      </c>
      <c r="D128" s="21" t="s">
        <v>69</v>
      </c>
      <c r="E128" s="20" t="s">
        <v>69</v>
      </c>
      <c r="F128" s="20" t="s">
        <v>69</v>
      </c>
    </row>
    <row r="129" spans="1:6" ht="15" customHeight="1" x14ac:dyDescent="0.25">
      <c r="A129" s="19"/>
      <c r="B129" s="19"/>
      <c r="C129" s="20"/>
      <c r="D129" s="20"/>
      <c r="E129" s="20"/>
      <c r="F129" s="20"/>
    </row>
    <row r="130" spans="1:6" ht="15" customHeight="1" x14ac:dyDescent="0.25">
      <c r="A130" t="s">
        <v>34</v>
      </c>
      <c r="C130" s="4"/>
      <c r="D130" s="4"/>
      <c r="E130" s="4"/>
      <c r="F130" s="4"/>
    </row>
    <row r="131" spans="1:6" ht="15" customHeight="1" x14ac:dyDescent="0.25">
      <c r="B131" t="s">
        <v>66</v>
      </c>
      <c r="C131" s="4">
        <v>4</v>
      </c>
      <c r="D131" s="3">
        <v>0</v>
      </c>
      <c r="E131" s="4" t="s">
        <v>71</v>
      </c>
      <c r="F131" s="4" t="s">
        <v>72</v>
      </c>
    </row>
    <row r="132" spans="1:6" ht="15" customHeight="1" x14ac:dyDescent="0.25">
      <c r="B132" t="s">
        <v>67</v>
      </c>
      <c r="C132" s="4">
        <v>0</v>
      </c>
      <c r="D132" s="3" t="s">
        <v>69</v>
      </c>
      <c r="E132" s="4" t="s">
        <v>69</v>
      </c>
      <c r="F132" s="4" t="s">
        <v>69</v>
      </c>
    </row>
    <row r="133" spans="1:6" ht="15" customHeight="1" x14ac:dyDescent="0.25">
      <c r="C133" s="4"/>
      <c r="D133" s="4"/>
      <c r="E133" s="4"/>
      <c r="F133" s="4"/>
    </row>
    <row r="134" spans="1:6" ht="15" customHeight="1" x14ac:dyDescent="0.25">
      <c r="A134" s="19" t="s">
        <v>35</v>
      </c>
      <c r="B134" s="19"/>
      <c r="C134" s="20"/>
      <c r="D134" s="20"/>
      <c r="E134" s="20"/>
      <c r="F134" s="20"/>
    </row>
    <row r="135" spans="1:6" ht="15" customHeight="1" x14ac:dyDescent="0.25">
      <c r="A135" s="19"/>
      <c r="B135" s="19" t="s">
        <v>66</v>
      </c>
      <c r="C135" s="20">
        <v>4</v>
      </c>
      <c r="D135" s="20" t="s">
        <v>72</v>
      </c>
      <c r="E135" s="20" t="s">
        <v>72</v>
      </c>
      <c r="F135" s="20" t="s">
        <v>73</v>
      </c>
    </row>
    <row r="136" spans="1:6" ht="15" customHeight="1" x14ac:dyDescent="0.25">
      <c r="A136" s="19"/>
      <c r="B136" s="19" t="s">
        <v>67</v>
      </c>
      <c r="C136" s="20">
        <v>0</v>
      </c>
      <c r="D136" s="21" t="s">
        <v>69</v>
      </c>
      <c r="E136" s="20" t="s">
        <v>69</v>
      </c>
      <c r="F136" s="20" t="s">
        <v>69</v>
      </c>
    </row>
    <row r="137" spans="1:6" ht="15" customHeight="1" x14ac:dyDescent="0.25">
      <c r="A137" s="19"/>
      <c r="B137" s="19"/>
      <c r="C137" s="20"/>
      <c r="D137" s="20"/>
      <c r="E137" s="20"/>
      <c r="F137" s="20"/>
    </row>
    <row r="138" spans="1:6" ht="15" customHeight="1" x14ac:dyDescent="0.25">
      <c r="A138" t="s">
        <v>36</v>
      </c>
      <c r="C138" s="4"/>
      <c r="D138" s="4"/>
      <c r="E138" s="4"/>
      <c r="F138" s="4"/>
    </row>
    <row r="139" spans="1:6" ht="15" customHeight="1" x14ac:dyDescent="0.25">
      <c r="B139" t="s">
        <v>66</v>
      </c>
      <c r="C139" s="4">
        <v>4</v>
      </c>
      <c r="D139" s="3">
        <v>0</v>
      </c>
      <c r="E139" s="4" t="s">
        <v>71</v>
      </c>
      <c r="F139" s="4" t="s">
        <v>72</v>
      </c>
    </row>
    <row r="140" spans="1:6" ht="15" customHeight="1" x14ac:dyDescent="0.25">
      <c r="B140" t="s">
        <v>67</v>
      </c>
      <c r="C140" s="4">
        <v>0</v>
      </c>
      <c r="D140" s="3" t="s">
        <v>69</v>
      </c>
      <c r="E140" s="4" t="s">
        <v>69</v>
      </c>
      <c r="F140" s="4" t="s">
        <v>69</v>
      </c>
    </row>
    <row r="141" spans="1:6" ht="15" customHeight="1" x14ac:dyDescent="0.25">
      <c r="C141" s="4"/>
      <c r="D141" s="4"/>
      <c r="E141" s="4"/>
      <c r="F141" s="4"/>
    </row>
    <row r="142" spans="1:6" ht="15" customHeight="1" x14ac:dyDescent="0.25">
      <c r="A142" s="19" t="s">
        <v>37</v>
      </c>
      <c r="B142" s="19"/>
      <c r="C142" s="20"/>
      <c r="D142" s="20"/>
      <c r="E142" s="20"/>
      <c r="F142" s="20"/>
    </row>
    <row r="143" spans="1:6" ht="15" customHeight="1" x14ac:dyDescent="0.25">
      <c r="A143" s="19"/>
      <c r="B143" s="19" t="s">
        <v>66</v>
      </c>
      <c r="C143" s="20">
        <v>4</v>
      </c>
      <c r="D143" s="21">
        <v>0</v>
      </c>
      <c r="E143" s="20" t="s">
        <v>72</v>
      </c>
      <c r="F143" s="20" t="s">
        <v>71</v>
      </c>
    </row>
    <row r="144" spans="1:6" ht="15" customHeight="1" x14ac:dyDescent="0.25">
      <c r="A144" s="19"/>
      <c r="B144" s="19" t="s">
        <v>67</v>
      </c>
      <c r="C144" s="20">
        <v>0</v>
      </c>
      <c r="D144" s="21" t="s">
        <v>69</v>
      </c>
      <c r="E144" s="20" t="s">
        <v>69</v>
      </c>
      <c r="F144" s="20" t="s">
        <v>69</v>
      </c>
    </row>
    <row r="145" spans="1:6" ht="15" customHeight="1" x14ac:dyDescent="0.25">
      <c r="A145" s="19"/>
      <c r="B145" s="19"/>
      <c r="C145" s="20"/>
      <c r="D145" s="20"/>
      <c r="E145" s="20"/>
      <c r="F145" s="20"/>
    </row>
    <row r="146" spans="1:6" ht="15" customHeight="1" x14ac:dyDescent="0.25">
      <c r="A146" t="s">
        <v>38</v>
      </c>
      <c r="C146" s="4"/>
      <c r="D146" s="4"/>
      <c r="E146" s="4"/>
      <c r="F146" s="4"/>
    </row>
    <row r="147" spans="1:6" ht="15" customHeight="1" x14ac:dyDescent="0.25">
      <c r="B147" t="s">
        <v>66</v>
      </c>
      <c r="C147" s="4">
        <v>4</v>
      </c>
      <c r="D147" s="3">
        <v>0</v>
      </c>
      <c r="E147" s="4" t="s">
        <v>73</v>
      </c>
      <c r="F147" s="4" t="s">
        <v>73</v>
      </c>
    </row>
    <row r="148" spans="1:6" ht="15" customHeight="1" x14ac:dyDescent="0.25">
      <c r="B148" t="s">
        <v>67</v>
      </c>
      <c r="C148" s="4">
        <v>0</v>
      </c>
      <c r="D148" s="3" t="s">
        <v>69</v>
      </c>
      <c r="E148" s="4" t="s">
        <v>69</v>
      </c>
      <c r="F148" s="4" t="s">
        <v>69</v>
      </c>
    </row>
    <row r="149" spans="1:6" ht="15" customHeight="1" x14ac:dyDescent="0.25">
      <c r="C149" s="4"/>
      <c r="D149" s="4"/>
      <c r="E149" s="4"/>
      <c r="F149" s="4"/>
    </row>
    <row r="150" spans="1:6" ht="15" customHeight="1" x14ac:dyDescent="0.25">
      <c r="A150" s="19" t="s">
        <v>39</v>
      </c>
      <c r="B150" s="19"/>
      <c r="C150" s="20"/>
      <c r="D150" s="20"/>
      <c r="E150" s="20"/>
      <c r="F150" s="20"/>
    </row>
    <row r="151" spans="1:6" ht="15" customHeight="1" x14ac:dyDescent="0.25">
      <c r="A151" s="19"/>
      <c r="B151" s="19" t="s">
        <v>66</v>
      </c>
      <c r="C151" s="20">
        <v>4</v>
      </c>
      <c r="D151" s="21">
        <v>0</v>
      </c>
      <c r="E151" s="20" t="s">
        <v>71</v>
      </c>
      <c r="F151" s="20" t="s">
        <v>72</v>
      </c>
    </row>
    <row r="152" spans="1:6" ht="15" customHeight="1" x14ac:dyDescent="0.25">
      <c r="A152" s="19"/>
      <c r="B152" s="19" t="s">
        <v>67</v>
      </c>
      <c r="C152" s="20">
        <v>0</v>
      </c>
      <c r="D152" s="21" t="s">
        <v>69</v>
      </c>
      <c r="E152" s="20" t="s">
        <v>69</v>
      </c>
      <c r="F152" s="20" t="s">
        <v>69</v>
      </c>
    </row>
    <row r="153" spans="1:6" ht="15" customHeight="1" x14ac:dyDescent="0.25">
      <c r="A153" s="19"/>
      <c r="B153" s="19"/>
      <c r="C153" s="20"/>
      <c r="D153" s="20"/>
      <c r="E153" s="20"/>
      <c r="F153" s="20"/>
    </row>
    <row r="154" spans="1:6" ht="15" customHeight="1" x14ac:dyDescent="0.25">
      <c r="A154" s="22"/>
      <c r="B154" s="22"/>
      <c r="C154" s="23"/>
      <c r="D154" s="23"/>
      <c r="E154" s="23"/>
      <c r="F154" s="23"/>
    </row>
    <row r="155" spans="1:6" ht="18.75" customHeight="1" x14ac:dyDescent="0.3">
      <c r="A155" s="24" t="s">
        <v>61</v>
      </c>
      <c r="B155" s="25"/>
      <c r="C155" s="26"/>
      <c r="D155" s="26"/>
      <c r="E155" s="26"/>
      <c r="F155" s="26"/>
    </row>
    <row r="156" spans="1:6" ht="15" customHeight="1" x14ac:dyDescent="0.25">
      <c r="A156" s="27" t="s">
        <v>62</v>
      </c>
      <c r="B156" s="27"/>
      <c r="C156" s="28"/>
      <c r="D156" s="28"/>
      <c r="E156" s="28"/>
      <c r="F156" s="28"/>
    </row>
    <row r="157" spans="1:6" ht="15" customHeight="1" x14ac:dyDescent="0.25">
      <c r="A157" s="27"/>
      <c r="B157" s="27" t="s">
        <v>66</v>
      </c>
      <c r="C157" s="28">
        <v>4</v>
      </c>
      <c r="D157" s="28" t="s">
        <v>72</v>
      </c>
      <c r="E157" s="29">
        <v>0</v>
      </c>
      <c r="F157" s="28" t="s">
        <v>71</v>
      </c>
    </row>
    <row r="158" spans="1:6" ht="15" customHeight="1" x14ac:dyDescent="0.25">
      <c r="A158" s="27"/>
      <c r="B158" s="27" t="s">
        <v>67</v>
      </c>
      <c r="C158" s="28">
        <v>0</v>
      </c>
      <c r="D158" s="29" t="s">
        <v>69</v>
      </c>
      <c r="E158" s="28" t="s">
        <v>69</v>
      </c>
      <c r="F158" s="28" t="s">
        <v>69</v>
      </c>
    </row>
    <row r="159" spans="1:6" ht="15" customHeight="1" x14ac:dyDescent="0.25">
      <c r="A159" s="27"/>
      <c r="B159" s="27"/>
      <c r="C159" s="28"/>
      <c r="D159" s="28"/>
      <c r="E159" s="28"/>
      <c r="F159" s="28"/>
    </row>
    <row r="160" spans="1:6" ht="15" customHeight="1" x14ac:dyDescent="0.25">
      <c r="A160" t="s">
        <v>40</v>
      </c>
      <c r="C160" s="4"/>
      <c r="D160" s="4"/>
      <c r="E160" s="4"/>
      <c r="F160" s="4"/>
    </row>
    <row r="161" spans="1:6" ht="15" customHeight="1" x14ac:dyDescent="0.25">
      <c r="B161" t="s">
        <v>66</v>
      </c>
      <c r="C161" s="4">
        <v>4</v>
      </c>
      <c r="D161" s="3">
        <v>0</v>
      </c>
      <c r="E161" s="4" t="s">
        <v>73</v>
      </c>
      <c r="F161" s="4" t="s">
        <v>73</v>
      </c>
    </row>
    <row r="162" spans="1:6" ht="15" customHeight="1" x14ac:dyDescent="0.25">
      <c r="B162" t="s">
        <v>67</v>
      </c>
      <c r="C162" s="4">
        <v>0</v>
      </c>
      <c r="D162" s="3" t="s">
        <v>69</v>
      </c>
      <c r="E162" s="4" t="s">
        <v>69</v>
      </c>
      <c r="F162" s="4" t="s">
        <v>69</v>
      </c>
    </row>
    <row r="163" spans="1:6" ht="15" customHeight="1" x14ac:dyDescent="0.25">
      <c r="C163" s="4"/>
      <c r="D163" s="4"/>
      <c r="E163" s="4"/>
      <c r="F163" s="4"/>
    </row>
    <row r="164" spans="1:6" ht="15" customHeight="1" x14ac:dyDescent="0.25">
      <c r="A164" s="27" t="s">
        <v>41</v>
      </c>
      <c r="B164" s="27"/>
      <c r="C164" s="28"/>
      <c r="D164" s="28"/>
      <c r="E164" s="28"/>
      <c r="F164" s="28"/>
    </row>
    <row r="165" spans="1:6" ht="15" customHeight="1" x14ac:dyDescent="0.25">
      <c r="A165" s="27"/>
      <c r="B165" s="27" t="s">
        <v>66</v>
      </c>
      <c r="C165" s="28">
        <v>4</v>
      </c>
      <c r="D165" s="29">
        <v>0</v>
      </c>
      <c r="E165" s="28" t="s">
        <v>71</v>
      </c>
      <c r="F165" s="28" t="s">
        <v>72</v>
      </c>
    </row>
    <row r="166" spans="1:6" ht="15" customHeight="1" x14ac:dyDescent="0.25">
      <c r="A166" s="27"/>
      <c r="B166" s="27" t="s">
        <v>67</v>
      </c>
      <c r="C166" s="28">
        <v>0</v>
      </c>
      <c r="D166" s="29" t="s">
        <v>69</v>
      </c>
      <c r="E166" s="28" t="s">
        <v>69</v>
      </c>
      <c r="F166" s="28" t="s">
        <v>69</v>
      </c>
    </row>
    <row r="167" spans="1:6" ht="15" customHeight="1" x14ac:dyDescent="0.25">
      <c r="A167" s="27"/>
      <c r="B167" s="27"/>
      <c r="C167" s="28"/>
      <c r="D167" s="28"/>
      <c r="E167" s="28"/>
      <c r="F167" s="28"/>
    </row>
    <row r="168" spans="1:6" ht="15" customHeight="1" x14ac:dyDescent="0.25">
      <c r="A168" t="s">
        <v>42</v>
      </c>
      <c r="C168" s="4"/>
      <c r="D168" s="4"/>
      <c r="E168" s="4"/>
      <c r="F168" s="4"/>
    </row>
    <row r="169" spans="1:6" ht="15" customHeight="1" x14ac:dyDescent="0.25">
      <c r="B169" t="s">
        <v>66</v>
      </c>
      <c r="C169" s="4">
        <v>4</v>
      </c>
      <c r="D169" s="3">
        <v>0</v>
      </c>
      <c r="E169" s="4" t="s">
        <v>73</v>
      </c>
      <c r="F169" s="4" t="s">
        <v>73</v>
      </c>
    </row>
    <row r="170" spans="1:6" ht="15" customHeight="1" x14ac:dyDescent="0.25">
      <c r="B170" t="s">
        <v>67</v>
      </c>
      <c r="C170" s="4">
        <v>0</v>
      </c>
      <c r="D170" s="3" t="s">
        <v>69</v>
      </c>
      <c r="E170" s="4" t="s">
        <v>69</v>
      </c>
      <c r="F170" s="4" t="s">
        <v>69</v>
      </c>
    </row>
    <row r="171" spans="1:6" ht="15" customHeight="1" x14ac:dyDescent="0.25">
      <c r="C171" s="4"/>
      <c r="D171" s="4"/>
      <c r="E171" s="4"/>
      <c r="F171" s="4"/>
    </row>
    <row r="172" spans="1:6" ht="15" customHeight="1" x14ac:dyDescent="0.25">
      <c r="A172" s="27" t="s">
        <v>43</v>
      </c>
      <c r="B172" s="27"/>
      <c r="C172" s="28"/>
      <c r="D172" s="28"/>
      <c r="E172" s="28"/>
      <c r="F172" s="28"/>
    </row>
    <row r="173" spans="1:6" ht="15" customHeight="1" x14ac:dyDescent="0.25">
      <c r="A173" s="27"/>
      <c r="B173" s="27" t="s">
        <v>66</v>
      </c>
      <c r="C173" s="28">
        <v>4</v>
      </c>
      <c r="D173" s="29">
        <v>0</v>
      </c>
      <c r="E173" s="28" t="s">
        <v>73</v>
      </c>
      <c r="F173" s="28" t="s">
        <v>73</v>
      </c>
    </row>
    <row r="174" spans="1:6" ht="15" customHeight="1" x14ac:dyDescent="0.25">
      <c r="A174" s="27"/>
      <c r="B174" s="27" t="s">
        <v>67</v>
      </c>
      <c r="C174" s="28">
        <v>0</v>
      </c>
      <c r="D174" s="29" t="s">
        <v>69</v>
      </c>
      <c r="E174" s="28" t="s">
        <v>69</v>
      </c>
      <c r="F174" s="28" t="s">
        <v>69</v>
      </c>
    </row>
    <row r="175" spans="1:6" ht="15" customHeight="1" x14ac:dyDescent="0.25">
      <c r="A175" s="27"/>
      <c r="B175" s="27"/>
      <c r="C175" s="28"/>
      <c r="D175" s="28"/>
      <c r="E175" s="28"/>
      <c r="F175" s="28"/>
    </row>
    <row r="176" spans="1:6" ht="15" customHeight="1" x14ac:dyDescent="0.25">
      <c r="A176" t="s">
        <v>44</v>
      </c>
      <c r="C176" s="4"/>
      <c r="D176" s="4"/>
      <c r="E176" s="4"/>
      <c r="F176" s="4"/>
    </row>
    <row r="177" spans="1:6" ht="15" customHeight="1" x14ac:dyDescent="0.25">
      <c r="B177" t="s">
        <v>66</v>
      </c>
      <c r="C177" s="4">
        <v>4</v>
      </c>
      <c r="D177" s="3">
        <v>0</v>
      </c>
      <c r="E177" s="4" t="s">
        <v>72</v>
      </c>
      <c r="F177" s="4" t="s">
        <v>71</v>
      </c>
    </row>
    <row r="178" spans="1:6" ht="15" customHeight="1" x14ac:dyDescent="0.25">
      <c r="B178" t="s">
        <v>67</v>
      </c>
      <c r="C178" s="4">
        <v>0</v>
      </c>
      <c r="D178" s="3" t="s">
        <v>69</v>
      </c>
      <c r="E178" s="4" t="s">
        <v>69</v>
      </c>
      <c r="F178" s="4" t="s">
        <v>69</v>
      </c>
    </row>
    <row r="179" spans="1:6" ht="15" customHeight="1" x14ac:dyDescent="0.25">
      <c r="C179" s="4"/>
      <c r="D179" s="4"/>
      <c r="E179" s="4"/>
      <c r="F179" s="4"/>
    </row>
    <row r="180" spans="1:6" ht="15" customHeight="1" x14ac:dyDescent="0.25">
      <c r="A180" s="27" t="s">
        <v>45</v>
      </c>
      <c r="B180" s="27"/>
      <c r="C180" s="28"/>
      <c r="D180" s="28"/>
      <c r="E180" s="28"/>
      <c r="F180" s="28"/>
    </row>
    <row r="181" spans="1:6" ht="15" customHeight="1" x14ac:dyDescent="0.25">
      <c r="A181" s="27"/>
      <c r="B181" s="27" t="s">
        <v>66</v>
      </c>
      <c r="C181" s="28">
        <v>4</v>
      </c>
      <c r="D181" s="29">
        <v>0</v>
      </c>
      <c r="E181" s="28" t="s">
        <v>71</v>
      </c>
      <c r="F181" s="28" t="s">
        <v>72</v>
      </c>
    </row>
    <row r="182" spans="1:6" ht="15" customHeight="1" x14ac:dyDescent="0.25">
      <c r="A182" s="27"/>
      <c r="B182" s="27" t="s">
        <v>67</v>
      </c>
      <c r="C182" s="28">
        <v>0</v>
      </c>
      <c r="D182" s="29" t="s">
        <v>69</v>
      </c>
      <c r="E182" s="28" t="s">
        <v>69</v>
      </c>
      <c r="F182" s="28" t="s">
        <v>69</v>
      </c>
    </row>
    <row r="183" spans="1:6" ht="15" customHeight="1" x14ac:dyDescent="0.25">
      <c r="A183" s="27"/>
      <c r="B183" s="27"/>
      <c r="C183" s="28"/>
      <c r="D183" s="28"/>
      <c r="E183" s="28"/>
      <c r="F183" s="28"/>
    </row>
    <row r="184" spans="1:6" ht="15" customHeight="1" x14ac:dyDescent="0.25">
      <c r="A184" t="s">
        <v>46</v>
      </c>
      <c r="C184" s="4"/>
      <c r="D184" s="4"/>
      <c r="E184" s="4"/>
      <c r="F184" s="4"/>
    </row>
    <row r="185" spans="1:6" ht="15" customHeight="1" x14ac:dyDescent="0.25">
      <c r="B185" t="s">
        <v>66</v>
      </c>
      <c r="C185" s="4">
        <v>4</v>
      </c>
      <c r="D185" s="3">
        <v>0</v>
      </c>
      <c r="E185" s="4" t="s">
        <v>71</v>
      </c>
      <c r="F185" s="4" t="s">
        <v>72</v>
      </c>
    </row>
    <row r="186" spans="1:6" ht="15" customHeight="1" x14ac:dyDescent="0.25">
      <c r="B186" t="s">
        <v>67</v>
      </c>
      <c r="C186" s="4">
        <v>0</v>
      </c>
      <c r="D186" s="3" t="s">
        <v>69</v>
      </c>
      <c r="E186" s="4" t="s">
        <v>69</v>
      </c>
      <c r="F186" s="4" t="s">
        <v>69</v>
      </c>
    </row>
    <row r="187" spans="1:6" ht="15" customHeight="1" x14ac:dyDescent="0.25">
      <c r="C187" s="4"/>
      <c r="D187" s="4"/>
      <c r="E187" s="4"/>
      <c r="F187" s="4"/>
    </row>
    <row r="188" spans="1:6" ht="15" customHeight="1" x14ac:dyDescent="0.25">
      <c r="A188" s="27" t="s">
        <v>47</v>
      </c>
      <c r="B188" s="27"/>
      <c r="C188" s="28"/>
      <c r="D188" s="28"/>
      <c r="E188" s="28"/>
      <c r="F188" s="28"/>
    </row>
    <row r="189" spans="1:6" ht="15" customHeight="1" x14ac:dyDescent="0.25">
      <c r="A189" s="27"/>
      <c r="B189" s="27" t="s">
        <v>66</v>
      </c>
      <c r="C189" s="28">
        <v>4</v>
      </c>
      <c r="D189" s="29">
        <v>0</v>
      </c>
      <c r="E189" s="28" t="s">
        <v>72</v>
      </c>
      <c r="F189" s="28" t="s">
        <v>71</v>
      </c>
    </row>
    <row r="190" spans="1:6" ht="15" customHeight="1" x14ac:dyDescent="0.25">
      <c r="A190" s="27"/>
      <c r="B190" s="27" t="s">
        <v>67</v>
      </c>
      <c r="C190" s="28">
        <v>0</v>
      </c>
      <c r="D190" s="29" t="s">
        <v>69</v>
      </c>
      <c r="E190" s="28" t="s">
        <v>69</v>
      </c>
      <c r="F190" s="28" t="s">
        <v>69</v>
      </c>
    </row>
    <row r="191" spans="1:6" ht="15" customHeight="1" x14ac:dyDescent="0.25">
      <c r="A191" s="27"/>
      <c r="B191" s="27"/>
      <c r="C191" s="28"/>
      <c r="D191" s="28"/>
      <c r="E191" s="28"/>
      <c r="F191" s="28"/>
    </row>
    <row r="192" spans="1:6" ht="15" customHeight="1" x14ac:dyDescent="0.25">
      <c r="A192" t="s">
        <v>48</v>
      </c>
      <c r="C192" s="4"/>
      <c r="D192" s="4"/>
      <c r="E192" s="4"/>
      <c r="F192" s="4"/>
    </row>
    <row r="193" spans="1:6" ht="15" customHeight="1" x14ac:dyDescent="0.25">
      <c r="B193" t="s">
        <v>66</v>
      </c>
      <c r="C193" s="4">
        <v>4</v>
      </c>
      <c r="D193" s="3">
        <v>0</v>
      </c>
      <c r="E193" s="4" t="s">
        <v>70</v>
      </c>
      <c r="F193" s="3">
        <v>0</v>
      </c>
    </row>
    <row r="194" spans="1:6" ht="15" customHeight="1" x14ac:dyDescent="0.25">
      <c r="B194" t="s">
        <v>67</v>
      </c>
      <c r="C194" s="4">
        <v>0</v>
      </c>
      <c r="D194" s="3" t="s">
        <v>69</v>
      </c>
      <c r="E194" s="4" t="s">
        <v>69</v>
      </c>
      <c r="F194" s="4" t="s">
        <v>69</v>
      </c>
    </row>
    <row r="195" spans="1:6" ht="15" customHeight="1" x14ac:dyDescent="0.25">
      <c r="C195" s="4"/>
      <c r="D195" s="4"/>
      <c r="E195" s="4"/>
      <c r="F195" s="4"/>
    </row>
    <row r="196" spans="1:6" ht="15" customHeight="1" x14ac:dyDescent="0.25">
      <c r="A196" s="27" t="s">
        <v>49</v>
      </c>
      <c r="B196" s="27"/>
      <c r="C196" s="28"/>
      <c r="D196" s="28"/>
      <c r="E196" s="28"/>
      <c r="F196" s="28"/>
    </row>
    <row r="197" spans="1:6" ht="15" customHeight="1" x14ac:dyDescent="0.25">
      <c r="A197" s="27"/>
      <c r="B197" s="27" t="s">
        <v>66</v>
      </c>
      <c r="C197" s="28">
        <v>4</v>
      </c>
      <c r="D197" s="29">
        <v>0</v>
      </c>
      <c r="E197" s="28" t="s">
        <v>73</v>
      </c>
      <c r="F197" s="28" t="s">
        <v>73</v>
      </c>
    </row>
    <row r="198" spans="1:6" ht="15" customHeight="1" x14ac:dyDescent="0.25">
      <c r="A198" s="27"/>
      <c r="B198" s="27" t="s">
        <v>67</v>
      </c>
      <c r="C198" s="28">
        <v>0</v>
      </c>
      <c r="D198" s="29" t="s">
        <v>69</v>
      </c>
      <c r="E198" s="28" t="s">
        <v>69</v>
      </c>
      <c r="F198" s="28" t="s">
        <v>69</v>
      </c>
    </row>
    <row r="199" spans="1:6" ht="15" customHeight="1" x14ac:dyDescent="0.25">
      <c r="A199" s="27"/>
      <c r="B199" s="27"/>
      <c r="C199" s="28"/>
      <c r="D199" s="28"/>
      <c r="E199" s="28"/>
      <c r="F199" s="28"/>
    </row>
    <row r="200" spans="1:6" ht="15" customHeight="1" x14ac:dyDescent="0.25">
      <c r="A200" t="s">
        <v>50</v>
      </c>
      <c r="C200" s="4"/>
      <c r="D200" s="4"/>
      <c r="E200" s="4"/>
      <c r="F200" s="4"/>
    </row>
    <row r="201" spans="1:6" ht="15" customHeight="1" x14ac:dyDescent="0.25">
      <c r="B201" t="s">
        <v>66</v>
      </c>
      <c r="C201" s="4">
        <v>4</v>
      </c>
      <c r="D201" s="3">
        <v>0</v>
      </c>
      <c r="E201" s="4" t="s">
        <v>71</v>
      </c>
      <c r="F201" s="4" t="s">
        <v>72</v>
      </c>
    </row>
    <row r="202" spans="1:6" ht="15" customHeight="1" x14ac:dyDescent="0.25">
      <c r="B202" t="s">
        <v>67</v>
      </c>
      <c r="C202" s="4">
        <v>0</v>
      </c>
      <c r="D202" s="3" t="s">
        <v>69</v>
      </c>
      <c r="E202" s="4" t="s">
        <v>69</v>
      </c>
      <c r="F202" s="4" t="s">
        <v>69</v>
      </c>
    </row>
    <row r="203" spans="1:6" ht="15" customHeight="1" x14ac:dyDescent="0.25">
      <c r="C203" s="4"/>
      <c r="D203" s="4"/>
      <c r="E203" s="4"/>
      <c r="F203" s="4"/>
    </row>
    <row r="204" spans="1:6" ht="15" customHeight="1" x14ac:dyDescent="0.25">
      <c r="A204" s="27" t="s">
        <v>51</v>
      </c>
      <c r="B204" s="27"/>
      <c r="C204" s="28"/>
      <c r="D204" s="28"/>
      <c r="E204" s="28"/>
      <c r="F204" s="28"/>
    </row>
    <row r="205" spans="1:6" ht="15" customHeight="1" x14ac:dyDescent="0.25">
      <c r="A205" s="27"/>
      <c r="B205" s="27" t="s">
        <v>66</v>
      </c>
      <c r="C205" s="28">
        <v>4</v>
      </c>
      <c r="D205" s="28" t="s">
        <v>72</v>
      </c>
      <c r="E205" s="28" t="s">
        <v>71</v>
      </c>
      <c r="F205" s="29">
        <v>0</v>
      </c>
    </row>
    <row r="206" spans="1:6" ht="15" customHeight="1" x14ac:dyDescent="0.25">
      <c r="A206" s="27"/>
      <c r="B206" s="27" t="s">
        <v>67</v>
      </c>
      <c r="C206" s="28">
        <v>0</v>
      </c>
      <c r="D206" s="29" t="s">
        <v>69</v>
      </c>
      <c r="E206" s="28" t="s">
        <v>69</v>
      </c>
      <c r="F206" s="28" t="s">
        <v>69</v>
      </c>
    </row>
    <row r="207" spans="1:6" ht="15" customHeight="1" x14ac:dyDescent="0.25">
      <c r="A207" s="27"/>
      <c r="B207" s="27"/>
      <c r="C207" s="28"/>
      <c r="D207" s="28"/>
      <c r="E207" s="28"/>
      <c r="F207" s="28"/>
    </row>
    <row r="208" spans="1:6" ht="15" customHeight="1" x14ac:dyDescent="0.25">
      <c r="A208" t="s">
        <v>52</v>
      </c>
      <c r="C208" s="4"/>
      <c r="D208" s="4"/>
      <c r="E208" s="4"/>
      <c r="F208" s="4"/>
    </row>
    <row r="209" spans="1:6" ht="15" customHeight="1" x14ac:dyDescent="0.25">
      <c r="B209" t="s">
        <v>66</v>
      </c>
      <c r="C209" s="4">
        <v>4</v>
      </c>
      <c r="D209" s="3">
        <v>0</v>
      </c>
      <c r="E209" s="4" t="s">
        <v>70</v>
      </c>
      <c r="F209" s="3">
        <v>0</v>
      </c>
    </row>
    <row r="210" spans="1:6" ht="15" customHeight="1" x14ac:dyDescent="0.25">
      <c r="B210" t="s">
        <v>67</v>
      </c>
      <c r="C210" s="4">
        <v>0</v>
      </c>
      <c r="D210" s="3" t="s">
        <v>69</v>
      </c>
      <c r="E210" s="4" t="s">
        <v>69</v>
      </c>
      <c r="F210" s="4" t="s">
        <v>69</v>
      </c>
    </row>
    <row r="211" spans="1:6" ht="15" customHeight="1" x14ac:dyDescent="0.25">
      <c r="C211" s="4"/>
      <c r="D211" s="4"/>
      <c r="E211" s="4"/>
      <c r="F211" s="4"/>
    </row>
    <row r="212" spans="1:6" ht="15" customHeight="1" x14ac:dyDescent="0.25">
      <c r="C212" s="4"/>
      <c r="D212" s="4"/>
      <c r="E212" s="4"/>
      <c r="F212" s="4"/>
    </row>
    <row r="213" spans="1:6" ht="18.75" customHeight="1" x14ac:dyDescent="0.3">
      <c r="A213" s="30" t="s">
        <v>63</v>
      </c>
      <c r="B213" s="31"/>
      <c r="C213" s="32"/>
      <c r="D213" s="32"/>
      <c r="E213" s="32"/>
      <c r="F213" s="32"/>
    </row>
    <row r="214" spans="1:6" ht="15" customHeight="1" x14ac:dyDescent="0.25">
      <c r="A214" s="33" t="s">
        <v>64</v>
      </c>
      <c r="B214" s="33"/>
      <c r="C214" s="34"/>
      <c r="D214" s="34"/>
      <c r="E214" s="34"/>
      <c r="F214" s="34"/>
    </row>
    <row r="215" spans="1:6" ht="15" customHeight="1" x14ac:dyDescent="0.25">
      <c r="A215" s="33"/>
      <c r="B215" s="33" t="s">
        <v>66</v>
      </c>
      <c r="C215" s="34">
        <v>4</v>
      </c>
      <c r="D215" s="35">
        <v>0</v>
      </c>
      <c r="E215" s="35">
        <v>0</v>
      </c>
      <c r="F215" s="34" t="s">
        <v>70</v>
      </c>
    </row>
    <row r="216" spans="1:6" ht="15" customHeight="1" x14ac:dyDescent="0.25">
      <c r="A216" s="33"/>
      <c r="B216" s="33" t="s">
        <v>67</v>
      </c>
      <c r="C216" s="34">
        <v>0</v>
      </c>
      <c r="D216" s="35" t="s">
        <v>69</v>
      </c>
      <c r="E216" s="34" t="s">
        <v>69</v>
      </c>
      <c r="F216" s="34" t="s">
        <v>69</v>
      </c>
    </row>
    <row r="217" spans="1:6" ht="15" customHeight="1" x14ac:dyDescent="0.25">
      <c r="A217" s="33"/>
      <c r="B217" s="33"/>
      <c r="C217" s="34"/>
      <c r="D217" s="34"/>
      <c r="E217" s="34"/>
      <c r="F217" s="34"/>
    </row>
    <row r="218" spans="1:6" ht="15" customHeight="1" x14ac:dyDescent="0.25">
      <c r="A218" t="s">
        <v>53</v>
      </c>
      <c r="C218" s="4"/>
      <c r="D218" s="4"/>
      <c r="E218" s="4"/>
      <c r="F218" s="4"/>
    </row>
    <row r="219" spans="1:6" ht="15" customHeight="1" x14ac:dyDescent="0.25">
      <c r="B219" t="s">
        <v>66</v>
      </c>
      <c r="C219" s="4">
        <v>4</v>
      </c>
      <c r="D219" s="3">
        <v>0</v>
      </c>
      <c r="E219" s="3">
        <v>0</v>
      </c>
      <c r="F219" s="4" t="s">
        <v>70</v>
      </c>
    </row>
    <row r="220" spans="1:6" ht="15" customHeight="1" x14ac:dyDescent="0.25">
      <c r="B220" t="s">
        <v>67</v>
      </c>
      <c r="C220" s="4">
        <v>0</v>
      </c>
      <c r="D220" s="3" t="s">
        <v>69</v>
      </c>
      <c r="E220" s="4" t="s">
        <v>69</v>
      </c>
      <c r="F220" s="4" t="s">
        <v>69</v>
      </c>
    </row>
    <row r="221" spans="1:6" ht="15" customHeight="1" x14ac:dyDescent="0.25">
      <c r="C221" s="4"/>
      <c r="D221" s="4"/>
      <c r="E221" s="4"/>
      <c r="F221" s="4"/>
    </row>
    <row r="222" spans="1:6" ht="15" customHeight="1" x14ac:dyDescent="0.25">
      <c r="A222" s="33" t="s">
        <v>54</v>
      </c>
      <c r="B222" s="33"/>
      <c r="C222" s="34"/>
      <c r="D222" s="34"/>
      <c r="E222" s="34"/>
      <c r="F222" s="34"/>
    </row>
    <row r="223" spans="1:6" ht="15" customHeight="1" x14ac:dyDescent="0.25">
      <c r="A223" s="33"/>
      <c r="B223" s="33" t="s">
        <v>66</v>
      </c>
      <c r="C223" s="34">
        <v>4</v>
      </c>
      <c r="D223" s="35">
        <v>0</v>
      </c>
      <c r="E223" s="34" t="s">
        <v>72</v>
      </c>
      <c r="F223" s="34" t="s">
        <v>71</v>
      </c>
    </row>
    <row r="224" spans="1:6" ht="15" customHeight="1" x14ac:dyDescent="0.25">
      <c r="A224" s="33"/>
      <c r="B224" s="33" t="s">
        <v>67</v>
      </c>
      <c r="C224" s="34">
        <v>0</v>
      </c>
      <c r="D224" s="35" t="s">
        <v>69</v>
      </c>
      <c r="E224" s="34" t="s">
        <v>69</v>
      </c>
      <c r="F224" s="34" t="s">
        <v>69</v>
      </c>
    </row>
    <row r="225" spans="1:6" ht="15" customHeight="1" x14ac:dyDescent="0.25">
      <c r="A225" s="33"/>
      <c r="B225" s="33"/>
      <c r="C225" s="34"/>
      <c r="D225" s="34"/>
      <c r="E225" s="34"/>
      <c r="F225" s="34"/>
    </row>
    <row r="226" spans="1:6" ht="15" customHeight="1" x14ac:dyDescent="0.25">
      <c r="A226" t="s">
        <v>55</v>
      </c>
      <c r="C226" s="4"/>
      <c r="D226" s="4"/>
      <c r="E226" s="4"/>
      <c r="F226" s="4"/>
    </row>
    <row r="227" spans="1:6" ht="15" customHeight="1" x14ac:dyDescent="0.25">
      <c r="B227" t="s">
        <v>66</v>
      </c>
      <c r="C227" s="4">
        <v>4</v>
      </c>
      <c r="D227" s="3">
        <v>0</v>
      </c>
      <c r="E227" s="3">
        <v>0</v>
      </c>
      <c r="F227" s="4" t="s">
        <v>70</v>
      </c>
    </row>
    <row r="228" spans="1:6" ht="15" customHeight="1" x14ac:dyDescent="0.25">
      <c r="B228" t="s">
        <v>67</v>
      </c>
      <c r="C228" s="4">
        <v>0</v>
      </c>
      <c r="D228" s="3" t="s">
        <v>69</v>
      </c>
      <c r="E228" s="4" t="s">
        <v>69</v>
      </c>
      <c r="F228" s="4" t="s">
        <v>69</v>
      </c>
    </row>
    <row r="229" spans="1:6" ht="15" customHeight="1" x14ac:dyDescent="0.25">
      <c r="C229" s="4"/>
      <c r="D229" s="4"/>
      <c r="E229" s="4"/>
      <c r="F229" s="4"/>
    </row>
    <row r="230" spans="1:6" ht="15" customHeight="1" x14ac:dyDescent="0.25">
      <c r="A230" s="33" t="s">
        <v>65</v>
      </c>
      <c r="B230" s="33"/>
      <c r="C230" s="34"/>
      <c r="D230" s="34"/>
      <c r="E230" s="34"/>
      <c r="F230" s="34"/>
    </row>
    <row r="231" spans="1:6" ht="15" customHeight="1" x14ac:dyDescent="0.25">
      <c r="A231" s="33"/>
      <c r="B231" s="33" t="s">
        <v>66</v>
      </c>
      <c r="C231" s="34">
        <v>4</v>
      </c>
      <c r="D231" s="35">
        <v>0</v>
      </c>
      <c r="E231" s="34" t="s">
        <v>71</v>
      </c>
      <c r="F231" s="34" t="s">
        <v>72</v>
      </c>
    </row>
    <row r="232" spans="1:6" ht="15" customHeight="1" x14ac:dyDescent="0.25">
      <c r="A232" s="33"/>
      <c r="B232" s="33" t="s">
        <v>67</v>
      </c>
      <c r="C232" s="34">
        <v>0</v>
      </c>
      <c r="D232" s="35" t="s">
        <v>69</v>
      </c>
      <c r="E232" s="34" t="s">
        <v>69</v>
      </c>
      <c r="F232" s="34" t="s">
        <v>69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68C17-1FD0-49A7-A80C-0EF1E4B11AFB}">
  <sheetPr>
    <tabColor rgb="FF00B0F0"/>
  </sheetPr>
  <dimension ref="A1:F232"/>
  <sheetViews>
    <sheetView topLeftCell="A36" workbookViewId="0">
      <selection activeCell="A59" sqref="A59"/>
    </sheetView>
  </sheetViews>
  <sheetFormatPr defaultRowHeight="15" x14ac:dyDescent="0.25"/>
  <cols>
    <col min="1" max="1" width="101.140625" customWidth="1"/>
    <col min="2" max="2" width="19.28515625" customWidth="1"/>
    <col min="3" max="3" width="12.5703125" customWidth="1"/>
    <col min="4" max="6" width="23.85546875" customWidth="1"/>
  </cols>
  <sheetData>
    <row r="1" spans="1:6" ht="21" customHeight="1" x14ac:dyDescent="0.35">
      <c r="A1" s="8" t="s">
        <v>0</v>
      </c>
      <c r="B1" s="9" t="s">
        <v>1</v>
      </c>
      <c r="C1" s="7" t="s">
        <v>5</v>
      </c>
      <c r="D1" s="7" t="s">
        <v>2</v>
      </c>
      <c r="E1" s="7" t="s">
        <v>3</v>
      </c>
      <c r="F1" s="7" t="s">
        <v>4</v>
      </c>
    </row>
    <row r="2" spans="1:6" ht="18.75" customHeight="1" x14ac:dyDescent="0.3">
      <c r="A2" s="5"/>
      <c r="B2" s="6"/>
      <c r="C2" s="7"/>
      <c r="D2" s="7"/>
      <c r="E2" s="7"/>
      <c r="F2" s="7"/>
    </row>
    <row r="3" spans="1:6" ht="18.75" customHeight="1" x14ac:dyDescent="0.3">
      <c r="A3" s="13" t="s">
        <v>57</v>
      </c>
      <c r="B3" s="14"/>
      <c r="C3" s="15"/>
      <c r="D3" s="15"/>
      <c r="E3" s="15"/>
      <c r="F3" s="15"/>
    </row>
    <row r="4" spans="1:6" ht="15" customHeight="1" x14ac:dyDescent="0.25">
      <c r="A4" s="10" t="s">
        <v>58</v>
      </c>
      <c r="B4" s="10"/>
      <c r="C4" s="11"/>
      <c r="D4" s="11"/>
      <c r="E4" s="11"/>
      <c r="F4" s="11"/>
    </row>
    <row r="5" spans="1:6" ht="15" customHeight="1" x14ac:dyDescent="0.25">
      <c r="A5" s="10"/>
      <c r="B5" s="10" t="s">
        <v>66</v>
      </c>
      <c r="C5" s="11">
        <v>1</v>
      </c>
      <c r="D5" s="12">
        <v>0</v>
      </c>
      <c r="E5" s="11" t="s">
        <v>68</v>
      </c>
      <c r="F5" s="12">
        <v>0</v>
      </c>
    </row>
    <row r="6" spans="1:6" ht="15" customHeight="1" x14ac:dyDescent="0.25">
      <c r="A6" s="10"/>
      <c r="B6" s="10" t="s">
        <v>67</v>
      </c>
      <c r="C6" s="11">
        <v>1</v>
      </c>
      <c r="D6" s="12">
        <v>0</v>
      </c>
      <c r="E6" s="12">
        <v>0</v>
      </c>
      <c r="F6" s="11" t="s">
        <v>68</v>
      </c>
    </row>
    <row r="7" spans="1:6" ht="15" customHeight="1" x14ac:dyDescent="0.25">
      <c r="A7" s="10"/>
      <c r="B7" s="10"/>
      <c r="C7" s="11"/>
      <c r="D7" s="11"/>
      <c r="E7" s="11"/>
      <c r="F7" s="11"/>
    </row>
    <row r="8" spans="1:6" ht="15" customHeight="1" x14ac:dyDescent="0.25">
      <c r="A8" t="s">
        <v>6</v>
      </c>
      <c r="C8" s="4"/>
      <c r="D8" s="4"/>
      <c r="E8" s="4"/>
      <c r="F8" s="4"/>
    </row>
    <row r="9" spans="1:6" ht="15" customHeight="1" x14ac:dyDescent="0.25">
      <c r="B9" t="s">
        <v>66</v>
      </c>
      <c r="C9" s="4">
        <v>1</v>
      </c>
      <c r="D9" s="3">
        <v>0</v>
      </c>
      <c r="E9" s="3">
        <v>0</v>
      </c>
      <c r="F9" s="4" t="s">
        <v>68</v>
      </c>
    </row>
    <row r="10" spans="1:6" ht="15" customHeight="1" x14ac:dyDescent="0.25">
      <c r="B10" t="s">
        <v>67</v>
      </c>
      <c r="C10" s="4">
        <v>1</v>
      </c>
      <c r="D10" s="3">
        <v>0</v>
      </c>
      <c r="E10" s="3">
        <v>0</v>
      </c>
      <c r="F10" s="4" t="s">
        <v>68</v>
      </c>
    </row>
    <row r="11" spans="1:6" ht="15" customHeight="1" x14ac:dyDescent="0.25">
      <c r="C11" s="4"/>
      <c r="D11" s="4"/>
      <c r="E11" s="4"/>
      <c r="F11" s="4"/>
    </row>
    <row r="12" spans="1:6" ht="15" customHeight="1" x14ac:dyDescent="0.25">
      <c r="A12" s="10" t="s">
        <v>7</v>
      </c>
      <c r="B12" s="10"/>
      <c r="C12" s="11"/>
      <c r="D12" s="11"/>
      <c r="E12" s="11"/>
      <c r="F12" s="11"/>
    </row>
    <row r="13" spans="1:6" ht="15" customHeight="1" x14ac:dyDescent="0.25">
      <c r="A13" s="10"/>
      <c r="B13" s="10" t="s">
        <v>66</v>
      </c>
      <c r="C13" s="11">
        <v>1</v>
      </c>
      <c r="D13" s="12">
        <v>0</v>
      </c>
      <c r="E13" s="12">
        <v>0</v>
      </c>
      <c r="F13" s="11" t="s">
        <v>68</v>
      </c>
    </row>
    <row r="14" spans="1:6" ht="15" customHeight="1" x14ac:dyDescent="0.25">
      <c r="A14" s="10"/>
      <c r="B14" s="10" t="s">
        <v>67</v>
      </c>
      <c r="C14" s="11"/>
      <c r="D14" s="12"/>
      <c r="E14" s="11"/>
      <c r="F14" s="11">
        <v>1</v>
      </c>
    </row>
    <row r="15" spans="1:6" ht="15" customHeight="1" x14ac:dyDescent="0.25">
      <c r="A15" s="10"/>
      <c r="B15" s="10"/>
      <c r="C15" s="11"/>
      <c r="D15" s="11"/>
      <c r="E15" s="11"/>
      <c r="F15" s="11"/>
    </row>
    <row r="16" spans="1:6" ht="15" customHeight="1" x14ac:dyDescent="0.25">
      <c r="A16" t="s">
        <v>8</v>
      </c>
      <c r="C16" s="4"/>
      <c r="D16" s="4"/>
      <c r="E16" s="4"/>
      <c r="F16" s="4"/>
    </row>
    <row r="17" spans="1:6" ht="15" customHeight="1" x14ac:dyDescent="0.25">
      <c r="B17" t="s">
        <v>66</v>
      </c>
      <c r="C17" s="4">
        <v>1</v>
      </c>
      <c r="D17" s="3">
        <v>0</v>
      </c>
      <c r="E17" s="3">
        <v>0</v>
      </c>
      <c r="F17" s="4" t="s">
        <v>68</v>
      </c>
    </row>
    <row r="18" spans="1:6" ht="15" customHeight="1" x14ac:dyDescent="0.25">
      <c r="B18" t="s">
        <v>67</v>
      </c>
      <c r="C18" s="4">
        <v>1</v>
      </c>
      <c r="D18" s="3">
        <v>0</v>
      </c>
      <c r="E18" s="4" t="s">
        <v>68</v>
      </c>
      <c r="F18" s="3">
        <v>0</v>
      </c>
    </row>
    <row r="19" spans="1:6" ht="15" customHeight="1" x14ac:dyDescent="0.25">
      <c r="C19" s="4"/>
      <c r="D19" s="4"/>
      <c r="E19" s="4"/>
      <c r="F19" s="4"/>
    </row>
    <row r="20" spans="1:6" ht="15" customHeight="1" x14ac:dyDescent="0.25">
      <c r="A20" s="10" t="s">
        <v>9</v>
      </c>
      <c r="B20" s="10"/>
      <c r="C20" s="11"/>
      <c r="D20" s="11"/>
      <c r="E20" s="11"/>
      <c r="F20" s="11"/>
    </row>
    <row r="21" spans="1:6" ht="15" customHeight="1" x14ac:dyDescent="0.25">
      <c r="A21" s="10"/>
      <c r="B21" s="10" t="s">
        <v>66</v>
      </c>
      <c r="C21" s="11">
        <v>1</v>
      </c>
      <c r="D21" s="12">
        <v>0</v>
      </c>
      <c r="E21" s="12">
        <v>0</v>
      </c>
      <c r="F21" s="11" t="s">
        <v>68</v>
      </c>
    </row>
    <row r="22" spans="1:6" ht="15" customHeight="1" x14ac:dyDescent="0.25">
      <c r="A22" s="10"/>
      <c r="B22" s="10" t="s">
        <v>67</v>
      </c>
      <c r="C22" s="11">
        <v>1</v>
      </c>
      <c r="D22" s="12">
        <v>0</v>
      </c>
      <c r="E22" s="11" t="s">
        <v>68</v>
      </c>
      <c r="F22" s="12">
        <v>0</v>
      </c>
    </row>
    <row r="23" spans="1:6" ht="15" customHeight="1" x14ac:dyDescent="0.25">
      <c r="A23" s="10"/>
      <c r="B23" s="10"/>
      <c r="C23" s="11"/>
      <c r="D23" s="11"/>
      <c r="E23" s="11"/>
      <c r="F23" s="11"/>
    </row>
    <row r="24" spans="1:6" ht="15" customHeight="1" x14ac:dyDescent="0.25">
      <c r="A24" t="s">
        <v>10</v>
      </c>
      <c r="C24" s="4"/>
      <c r="D24" s="4"/>
      <c r="E24" s="4"/>
      <c r="F24" s="4"/>
    </row>
    <row r="25" spans="1:6" ht="15" customHeight="1" x14ac:dyDescent="0.25">
      <c r="B25" t="s">
        <v>66</v>
      </c>
      <c r="C25" s="4">
        <v>1</v>
      </c>
      <c r="D25" s="3">
        <v>0</v>
      </c>
      <c r="E25" s="4" t="s">
        <v>68</v>
      </c>
      <c r="F25" s="3">
        <v>0</v>
      </c>
    </row>
    <row r="26" spans="1:6" ht="15" customHeight="1" x14ac:dyDescent="0.25">
      <c r="B26" t="s">
        <v>67</v>
      </c>
      <c r="C26" s="4">
        <v>1</v>
      </c>
      <c r="D26" s="3">
        <v>0</v>
      </c>
      <c r="E26" s="4" t="s">
        <v>68</v>
      </c>
      <c r="F26" s="3">
        <v>0</v>
      </c>
    </row>
    <row r="27" spans="1:6" ht="15" customHeight="1" x14ac:dyDescent="0.25">
      <c r="C27" s="4"/>
      <c r="D27" s="4"/>
      <c r="E27" s="4"/>
      <c r="F27" s="4"/>
    </row>
    <row r="28" spans="1:6" ht="15" customHeight="1" x14ac:dyDescent="0.25">
      <c r="A28" s="10" t="s">
        <v>11</v>
      </c>
      <c r="B28" s="10"/>
      <c r="C28" s="11"/>
      <c r="D28" s="11"/>
      <c r="E28" s="11"/>
      <c r="F28" s="11"/>
    </row>
    <row r="29" spans="1:6" ht="15" customHeight="1" x14ac:dyDescent="0.25">
      <c r="A29" s="10"/>
      <c r="B29" s="10" t="s">
        <v>66</v>
      </c>
      <c r="C29" s="11">
        <v>1</v>
      </c>
      <c r="D29" s="12">
        <v>0</v>
      </c>
      <c r="E29" s="12">
        <v>0</v>
      </c>
      <c r="F29" s="11" t="s">
        <v>68</v>
      </c>
    </row>
    <row r="30" spans="1:6" ht="15" customHeight="1" x14ac:dyDescent="0.25">
      <c r="A30" s="10"/>
      <c r="B30" s="10" t="s">
        <v>67</v>
      </c>
      <c r="C30" s="11">
        <v>1</v>
      </c>
      <c r="D30" s="12">
        <v>0</v>
      </c>
      <c r="E30" s="12">
        <v>0</v>
      </c>
      <c r="F30" s="11" t="s">
        <v>68</v>
      </c>
    </row>
    <row r="31" spans="1:6" ht="15" customHeight="1" x14ac:dyDescent="0.25">
      <c r="A31" s="10"/>
      <c r="B31" s="10"/>
      <c r="C31" s="11"/>
      <c r="D31" s="11"/>
      <c r="E31" s="11"/>
      <c r="F31" s="11"/>
    </row>
    <row r="32" spans="1:6" ht="15" customHeight="1" x14ac:dyDescent="0.25">
      <c r="A32" t="s">
        <v>12</v>
      </c>
      <c r="C32" s="4"/>
      <c r="D32" s="4"/>
      <c r="E32" s="4"/>
      <c r="F32" s="4"/>
    </row>
    <row r="33" spans="1:6" ht="15" customHeight="1" x14ac:dyDescent="0.25">
      <c r="B33" t="s">
        <v>66</v>
      </c>
      <c r="C33" s="4">
        <v>1</v>
      </c>
      <c r="D33" s="3">
        <v>0</v>
      </c>
      <c r="E33" s="3">
        <v>0</v>
      </c>
      <c r="F33" s="4" t="s">
        <v>68</v>
      </c>
    </row>
    <row r="34" spans="1:6" ht="15" customHeight="1" x14ac:dyDescent="0.25">
      <c r="B34" t="s">
        <v>67</v>
      </c>
      <c r="C34" s="4">
        <v>1</v>
      </c>
      <c r="D34" s="3">
        <v>0</v>
      </c>
      <c r="E34" s="3">
        <v>0</v>
      </c>
      <c r="F34" s="4" t="s">
        <v>68</v>
      </c>
    </row>
    <row r="35" spans="1:6" ht="15" customHeight="1" x14ac:dyDescent="0.25">
      <c r="C35" s="4"/>
      <c r="D35" s="4"/>
      <c r="E35" s="4"/>
      <c r="F35" s="4"/>
    </row>
    <row r="36" spans="1:6" ht="15" customHeight="1" x14ac:dyDescent="0.25">
      <c r="A36" s="10" t="s">
        <v>13</v>
      </c>
      <c r="B36" s="10"/>
      <c r="C36" s="11"/>
      <c r="D36" s="11"/>
      <c r="E36" s="11"/>
      <c r="F36" s="11"/>
    </row>
    <row r="37" spans="1:6" ht="15" customHeight="1" x14ac:dyDescent="0.25">
      <c r="A37" s="10"/>
      <c r="B37" s="10" t="s">
        <v>66</v>
      </c>
      <c r="C37" s="11">
        <v>1</v>
      </c>
      <c r="D37" s="12">
        <v>0</v>
      </c>
      <c r="E37" s="12">
        <v>0</v>
      </c>
      <c r="F37" s="11" t="s">
        <v>68</v>
      </c>
    </row>
    <row r="38" spans="1:6" ht="15" customHeight="1" x14ac:dyDescent="0.25">
      <c r="A38" s="10"/>
      <c r="B38" s="10" t="s">
        <v>67</v>
      </c>
      <c r="C38" s="11">
        <v>1</v>
      </c>
      <c r="D38" s="12">
        <v>0</v>
      </c>
      <c r="E38" s="12">
        <v>0</v>
      </c>
      <c r="F38" s="11" t="s">
        <v>68</v>
      </c>
    </row>
    <row r="39" spans="1:6" ht="15" customHeight="1" x14ac:dyDescent="0.25">
      <c r="A39" s="10"/>
      <c r="B39" s="10"/>
      <c r="C39" s="11"/>
      <c r="D39" s="11"/>
      <c r="E39" s="11"/>
      <c r="F39" s="11"/>
    </row>
    <row r="40" spans="1:6" ht="15" customHeight="1" x14ac:dyDescent="0.25">
      <c r="A40" t="s">
        <v>14</v>
      </c>
      <c r="C40" s="4"/>
      <c r="D40" s="4"/>
      <c r="E40" s="4"/>
      <c r="F40" s="4"/>
    </row>
    <row r="41" spans="1:6" ht="15" customHeight="1" x14ac:dyDescent="0.25">
      <c r="B41" t="s">
        <v>66</v>
      </c>
      <c r="C41" s="4">
        <v>1</v>
      </c>
      <c r="D41" s="3">
        <v>0</v>
      </c>
      <c r="E41" s="3">
        <v>0</v>
      </c>
      <c r="F41" s="4" t="s">
        <v>68</v>
      </c>
    </row>
    <row r="42" spans="1:6" ht="15" customHeight="1" x14ac:dyDescent="0.25">
      <c r="B42" t="s">
        <v>67</v>
      </c>
      <c r="C42" s="4">
        <v>1</v>
      </c>
      <c r="D42" s="3">
        <v>0</v>
      </c>
      <c r="E42" s="3">
        <v>0</v>
      </c>
      <c r="F42" s="4" t="s">
        <v>68</v>
      </c>
    </row>
    <row r="43" spans="1:6" ht="15" customHeight="1" x14ac:dyDescent="0.25">
      <c r="C43" s="4"/>
      <c r="D43" s="4"/>
      <c r="E43" s="4"/>
      <c r="F43" s="4"/>
    </row>
    <row r="44" spans="1:6" ht="15" customHeight="1" x14ac:dyDescent="0.25">
      <c r="C44" s="4"/>
      <c r="D44" s="4"/>
      <c r="E44" s="4"/>
      <c r="F44" s="4"/>
    </row>
    <row r="45" spans="1:6" ht="18.75" customHeight="1" x14ac:dyDescent="0.3">
      <c r="A45" s="16" t="s">
        <v>59</v>
      </c>
      <c r="B45" s="17"/>
      <c r="C45" s="18"/>
      <c r="D45" s="18"/>
      <c r="E45" s="18"/>
      <c r="F45" s="18"/>
    </row>
    <row r="46" spans="1:6" ht="15" customHeight="1" x14ac:dyDescent="0.25">
      <c r="A46" s="19" t="s">
        <v>60</v>
      </c>
      <c r="B46" s="19"/>
      <c r="C46" s="20"/>
      <c r="D46" s="20"/>
      <c r="E46" s="20"/>
      <c r="F46" s="20"/>
    </row>
    <row r="47" spans="1:6" ht="15" customHeight="1" x14ac:dyDescent="0.25">
      <c r="A47" s="19"/>
      <c r="B47" s="19" t="s">
        <v>66</v>
      </c>
      <c r="C47" s="20">
        <v>1</v>
      </c>
      <c r="D47" s="21">
        <v>0</v>
      </c>
      <c r="E47" s="21">
        <v>0</v>
      </c>
      <c r="F47" s="20" t="s">
        <v>68</v>
      </c>
    </row>
    <row r="48" spans="1:6" ht="15" customHeight="1" x14ac:dyDescent="0.25">
      <c r="A48" s="19"/>
      <c r="B48" s="19" t="s">
        <v>67</v>
      </c>
      <c r="C48" s="20">
        <v>1</v>
      </c>
      <c r="D48" s="21">
        <v>0</v>
      </c>
      <c r="E48" s="21">
        <v>0</v>
      </c>
      <c r="F48" s="20" t="s">
        <v>68</v>
      </c>
    </row>
    <row r="49" spans="1:6" ht="15" customHeight="1" x14ac:dyDescent="0.25">
      <c r="A49" s="19"/>
      <c r="B49" s="19"/>
      <c r="C49" s="20"/>
      <c r="D49" s="20"/>
      <c r="E49" s="20"/>
      <c r="F49" s="20"/>
    </row>
    <row r="50" spans="1:6" ht="15" customHeight="1" x14ac:dyDescent="0.25">
      <c r="A50" t="s">
        <v>15</v>
      </c>
      <c r="C50" s="4"/>
      <c r="D50" s="4"/>
      <c r="E50" s="4"/>
      <c r="F50" s="4"/>
    </row>
    <row r="51" spans="1:6" ht="15" customHeight="1" x14ac:dyDescent="0.25">
      <c r="B51" t="s">
        <v>66</v>
      </c>
      <c r="C51" s="4">
        <v>1</v>
      </c>
      <c r="D51" s="3">
        <v>0</v>
      </c>
      <c r="E51" s="3">
        <v>0</v>
      </c>
      <c r="F51" s="4" t="s">
        <v>68</v>
      </c>
    </row>
    <row r="52" spans="1:6" ht="15" customHeight="1" x14ac:dyDescent="0.25">
      <c r="B52" t="s">
        <v>67</v>
      </c>
      <c r="C52" s="4">
        <v>1</v>
      </c>
      <c r="D52" s="3">
        <v>0</v>
      </c>
      <c r="E52" s="3">
        <v>0</v>
      </c>
      <c r="F52" s="4" t="s">
        <v>68</v>
      </c>
    </row>
    <row r="53" spans="1:6" ht="15" customHeight="1" x14ac:dyDescent="0.25">
      <c r="C53" s="4"/>
      <c r="D53" s="4"/>
      <c r="E53" s="4"/>
      <c r="F53" s="4"/>
    </row>
    <row r="54" spans="1:6" ht="15" customHeight="1" x14ac:dyDescent="0.25">
      <c r="A54" s="19" t="s">
        <v>16</v>
      </c>
      <c r="B54" s="19"/>
      <c r="C54" s="20"/>
      <c r="D54" s="20"/>
      <c r="E54" s="20"/>
      <c r="F54" s="20"/>
    </row>
    <row r="55" spans="1:6" ht="15" customHeight="1" x14ac:dyDescent="0.25">
      <c r="A55" s="19"/>
      <c r="B55" s="19" t="s">
        <v>66</v>
      </c>
      <c r="C55" s="20">
        <v>1</v>
      </c>
      <c r="D55" s="21">
        <v>0</v>
      </c>
      <c r="E55" s="21">
        <v>0</v>
      </c>
      <c r="F55" s="20" t="s">
        <v>68</v>
      </c>
    </row>
    <row r="56" spans="1:6" ht="15" customHeight="1" x14ac:dyDescent="0.25">
      <c r="A56" s="19"/>
      <c r="B56" s="19" t="s">
        <v>67</v>
      </c>
      <c r="C56" s="20">
        <v>1</v>
      </c>
      <c r="D56" s="21">
        <v>0</v>
      </c>
      <c r="E56" s="21">
        <v>0</v>
      </c>
      <c r="F56" s="20" t="s">
        <v>68</v>
      </c>
    </row>
    <row r="57" spans="1:6" ht="15" customHeight="1" x14ac:dyDescent="0.25">
      <c r="A57" s="19"/>
      <c r="B57" s="19"/>
      <c r="C57" s="20"/>
      <c r="D57" s="20"/>
      <c r="E57" s="20"/>
      <c r="F57" s="20"/>
    </row>
    <row r="58" spans="1:6" ht="15" customHeight="1" x14ac:dyDescent="0.25">
      <c r="A58" s="22" t="s">
        <v>17</v>
      </c>
      <c r="B58" s="22"/>
      <c r="C58" s="23"/>
      <c r="D58" s="23"/>
      <c r="E58" s="23"/>
      <c r="F58" s="23"/>
    </row>
    <row r="59" spans="1:6" ht="15" customHeight="1" x14ac:dyDescent="0.25">
      <c r="B59" t="s">
        <v>66</v>
      </c>
      <c r="C59" s="4">
        <v>1</v>
      </c>
      <c r="D59" s="3">
        <v>0</v>
      </c>
      <c r="E59" s="3">
        <v>0</v>
      </c>
      <c r="F59" s="4" t="s">
        <v>68</v>
      </c>
    </row>
    <row r="60" spans="1:6" ht="15" customHeight="1" x14ac:dyDescent="0.25">
      <c r="B60" t="s">
        <v>67</v>
      </c>
      <c r="C60" s="4">
        <v>1</v>
      </c>
      <c r="D60" s="3">
        <v>0</v>
      </c>
      <c r="E60" s="4" t="s">
        <v>68</v>
      </c>
      <c r="F60" s="3">
        <v>0</v>
      </c>
    </row>
    <row r="61" spans="1:6" ht="15" customHeight="1" x14ac:dyDescent="0.25">
      <c r="C61" s="4"/>
      <c r="D61" s="4"/>
      <c r="E61" s="4"/>
      <c r="F61" s="4"/>
    </row>
    <row r="62" spans="1:6" ht="15" customHeight="1" x14ac:dyDescent="0.25">
      <c r="A62" s="19" t="s">
        <v>18</v>
      </c>
      <c r="B62" s="19"/>
      <c r="C62" s="20"/>
      <c r="D62" s="20"/>
      <c r="E62" s="20"/>
      <c r="F62" s="20"/>
    </row>
    <row r="63" spans="1:6" ht="15" customHeight="1" x14ac:dyDescent="0.25">
      <c r="A63" s="19"/>
      <c r="B63" s="19" t="s">
        <v>66</v>
      </c>
      <c r="C63" s="20">
        <v>1</v>
      </c>
      <c r="D63" s="21">
        <v>0</v>
      </c>
      <c r="E63" s="21">
        <v>0</v>
      </c>
      <c r="F63" s="20" t="s">
        <v>68</v>
      </c>
    </row>
    <row r="64" spans="1:6" ht="15" customHeight="1" x14ac:dyDescent="0.25">
      <c r="A64" s="19"/>
      <c r="B64" s="19" t="s">
        <v>67</v>
      </c>
      <c r="C64" s="20">
        <v>1</v>
      </c>
      <c r="D64" s="21">
        <v>0</v>
      </c>
      <c r="E64" s="21">
        <v>0</v>
      </c>
      <c r="F64" s="20" t="s">
        <v>68</v>
      </c>
    </row>
    <row r="65" spans="1:6" ht="15" customHeight="1" x14ac:dyDescent="0.25">
      <c r="A65" s="19"/>
      <c r="B65" s="19"/>
      <c r="C65" s="20"/>
      <c r="D65" s="20"/>
      <c r="E65" s="20"/>
      <c r="F65" s="20"/>
    </row>
    <row r="66" spans="1:6" ht="15" customHeight="1" x14ac:dyDescent="0.25">
      <c r="A66" t="s">
        <v>19</v>
      </c>
      <c r="C66" s="4"/>
      <c r="D66" s="4"/>
      <c r="E66" s="4"/>
      <c r="F66" s="4"/>
    </row>
    <row r="67" spans="1:6" ht="15" customHeight="1" x14ac:dyDescent="0.25">
      <c r="B67" t="s">
        <v>66</v>
      </c>
      <c r="C67" s="4">
        <v>1</v>
      </c>
      <c r="D67" s="3">
        <v>0</v>
      </c>
      <c r="E67" s="3">
        <v>0</v>
      </c>
      <c r="F67" s="4" t="s">
        <v>68</v>
      </c>
    </row>
    <row r="68" spans="1:6" ht="15" customHeight="1" x14ac:dyDescent="0.25">
      <c r="B68" t="s">
        <v>67</v>
      </c>
      <c r="C68" s="4">
        <v>1</v>
      </c>
      <c r="D68" s="3">
        <v>0</v>
      </c>
      <c r="E68" s="3">
        <v>0</v>
      </c>
      <c r="F68" s="4" t="s">
        <v>68</v>
      </c>
    </row>
    <row r="69" spans="1:6" ht="15" customHeight="1" x14ac:dyDescent="0.25">
      <c r="C69" s="4"/>
      <c r="D69" s="4"/>
      <c r="E69" s="4"/>
      <c r="F69" s="4"/>
    </row>
    <row r="70" spans="1:6" ht="15" customHeight="1" x14ac:dyDescent="0.25">
      <c r="A70" s="19" t="s">
        <v>20</v>
      </c>
      <c r="B70" s="19"/>
      <c r="C70" s="20"/>
      <c r="D70" s="20"/>
      <c r="E70" s="20"/>
      <c r="F70" s="20"/>
    </row>
    <row r="71" spans="1:6" ht="15" customHeight="1" x14ac:dyDescent="0.25">
      <c r="A71" s="19"/>
      <c r="B71" s="19" t="s">
        <v>66</v>
      </c>
      <c r="C71" s="20">
        <v>1</v>
      </c>
      <c r="D71" s="21">
        <v>0</v>
      </c>
      <c r="E71" s="21">
        <v>0</v>
      </c>
      <c r="F71" s="20" t="s">
        <v>68</v>
      </c>
    </row>
    <row r="72" spans="1:6" ht="15" customHeight="1" x14ac:dyDescent="0.25">
      <c r="A72" s="19"/>
      <c r="B72" s="19" t="s">
        <v>67</v>
      </c>
      <c r="C72" s="20">
        <v>1</v>
      </c>
      <c r="D72" s="21">
        <v>0</v>
      </c>
      <c r="E72" s="21">
        <v>0</v>
      </c>
      <c r="F72" s="20" t="s">
        <v>68</v>
      </c>
    </row>
    <row r="73" spans="1:6" ht="15" customHeight="1" x14ac:dyDescent="0.25">
      <c r="A73" s="19"/>
      <c r="B73" s="19"/>
      <c r="C73" s="20"/>
      <c r="D73" s="20"/>
      <c r="E73" s="20"/>
      <c r="F73" s="20"/>
    </row>
    <row r="74" spans="1:6" ht="15" customHeight="1" x14ac:dyDescent="0.25">
      <c r="A74" t="s">
        <v>21</v>
      </c>
      <c r="C74" s="4"/>
      <c r="D74" s="4"/>
      <c r="E74" s="4"/>
      <c r="F74" s="4"/>
    </row>
    <row r="75" spans="1:6" ht="15" customHeight="1" x14ac:dyDescent="0.25">
      <c r="B75" t="s">
        <v>66</v>
      </c>
      <c r="C75" s="4">
        <v>1</v>
      </c>
      <c r="D75" s="3">
        <v>0</v>
      </c>
      <c r="E75" s="3">
        <v>0</v>
      </c>
      <c r="F75" s="4" t="s">
        <v>68</v>
      </c>
    </row>
    <row r="76" spans="1:6" ht="15" customHeight="1" x14ac:dyDescent="0.25">
      <c r="B76" t="s">
        <v>67</v>
      </c>
      <c r="C76" s="4">
        <v>1</v>
      </c>
      <c r="D76" s="3">
        <v>0</v>
      </c>
      <c r="E76" s="3">
        <v>0</v>
      </c>
      <c r="F76" s="4" t="s">
        <v>68</v>
      </c>
    </row>
    <row r="77" spans="1:6" ht="15" customHeight="1" x14ac:dyDescent="0.25">
      <c r="C77" s="4"/>
      <c r="D77" s="4"/>
      <c r="E77" s="4"/>
      <c r="F77" s="4"/>
    </row>
    <row r="78" spans="1:6" ht="15" customHeight="1" x14ac:dyDescent="0.25">
      <c r="A78" s="19" t="s">
        <v>22</v>
      </c>
      <c r="B78" s="19"/>
      <c r="C78" s="20"/>
      <c r="D78" s="20"/>
      <c r="E78" s="20"/>
      <c r="F78" s="20"/>
    </row>
    <row r="79" spans="1:6" ht="15" customHeight="1" x14ac:dyDescent="0.25">
      <c r="A79" s="19"/>
      <c r="B79" s="19" t="s">
        <v>66</v>
      </c>
      <c r="C79" s="20">
        <v>1</v>
      </c>
      <c r="D79" s="21">
        <v>0</v>
      </c>
      <c r="E79" s="21">
        <v>0</v>
      </c>
      <c r="F79" s="20" t="s">
        <v>68</v>
      </c>
    </row>
    <row r="80" spans="1:6" ht="15" customHeight="1" x14ac:dyDescent="0.25">
      <c r="A80" s="19"/>
      <c r="B80" s="19" t="s">
        <v>67</v>
      </c>
      <c r="C80" s="20">
        <v>1</v>
      </c>
      <c r="D80" s="21">
        <v>0</v>
      </c>
      <c r="E80" s="20" t="s">
        <v>68</v>
      </c>
      <c r="F80" s="21">
        <v>0</v>
      </c>
    </row>
    <row r="81" spans="1:6" ht="15" customHeight="1" x14ac:dyDescent="0.25">
      <c r="A81" s="19"/>
      <c r="B81" s="19"/>
      <c r="C81" s="20"/>
      <c r="D81" s="20"/>
      <c r="E81" s="20"/>
      <c r="F81" s="20"/>
    </row>
    <row r="82" spans="1:6" ht="15" customHeight="1" x14ac:dyDescent="0.25">
      <c r="A82" t="s">
        <v>23</v>
      </c>
      <c r="C82" s="4"/>
      <c r="D82" s="4"/>
      <c r="E82" s="4"/>
      <c r="F82" s="4"/>
    </row>
    <row r="83" spans="1:6" ht="15" customHeight="1" x14ac:dyDescent="0.25">
      <c r="B83" t="s">
        <v>66</v>
      </c>
      <c r="C83" s="4">
        <v>1</v>
      </c>
      <c r="D83" s="3">
        <v>0</v>
      </c>
      <c r="E83" s="3">
        <v>0</v>
      </c>
      <c r="F83" s="4" t="s">
        <v>68</v>
      </c>
    </row>
    <row r="84" spans="1:6" ht="15" customHeight="1" x14ac:dyDescent="0.25">
      <c r="B84" t="s">
        <v>67</v>
      </c>
      <c r="C84" s="4">
        <v>1</v>
      </c>
      <c r="D84" s="3">
        <v>0</v>
      </c>
      <c r="E84" s="3">
        <v>0</v>
      </c>
      <c r="F84" s="4" t="s">
        <v>68</v>
      </c>
    </row>
    <row r="85" spans="1:6" ht="15" customHeight="1" x14ac:dyDescent="0.25">
      <c r="C85" s="4"/>
      <c r="D85" s="4"/>
      <c r="E85" s="4"/>
      <c r="F85" s="4"/>
    </row>
    <row r="86" spans="1:6" ht="15" customHeight="1" x14ac:dyDescent="0.25">
      <c r="A86" s="19" t="s">
        <v>24</v>
      </c>
      <c r="B86" s="19"/>
      <c r="C86" s="20"/>
      <c r="D86" s="20"/>
      <c r="E86" s="20"/>
      <c r="F86" s="20"/>
    </row>
    <row r="87" spans="1:6" ht="15" customHeight="1" x14ac:dyDescent="0.25">
      <c r="A87" s="19"/>
      <c r="B87" s="19" t="s">
        <v>66</v>
      </c>
      <c r="C87" s="20">
        <v>1</v>
      </c>
      <c r="D87" s="21">
        <v>0</v>
      </c>
      <c r="E87" s="21">
        <v>0</v>
      </c>
      <c r="F87" s="20" t="s">
        <v>68</v>
      </c>
    </row>
    <row r="88" spans="1:6" ht="15" customHeight="1" x14ac:dyDescent="0.25">
      <c r="A88" s="19"/>
      <c r="B88" s="19" t="s">
        <v>67</v>
      </c>
      <c r="C88" s="20">
        <v>1</v>
      </c>
      <c r="D88" s="21">
        <v>0</v>
      </c>
      <c r="E88" s="21">
        <v>0</v>
      </c>
      <c r="F88" s="20" t="s">
        <v>68</v>
      </c>
    </row>
    <row r="89" spans="1:6" ht="15" customHeight="1" x14ac:dyDescent="0.25">
      <c r="A89" s="19"/>
      <c r="B89" s="19"/>
      <c r="C89" s="20"/>
      <c r="D89" s="20"/>
      <c r="E89" s="20"/>
      <c r="F89" s="20"/>
    </row>
    <row r="90" spans="1:6" ht="15" customHeight="1" x14ac:dyDescent="0.25">
      <c r="A90" t="s">
        <v>25</v>
      </c>
      <c r="C90" s="4"/>
      <c r="D90" s="4"/>
      <c r="E90" s="4"/>
      <c r="F90" s="4"/>
    </row>
    <row r="91" spans="1:6" ht="15" customHeight="1" x14ac:dyDescent="0.25">
      <c r="B91" t="s">
        <v>66</v>
      </c>
      <c r="C91" s="4">
        <v>1</v>
      </c>
      <c r="D91" s="3">
        <v>0</v>
      </c>
      <c r="E91" s="4" t="s">
        <v>68</v>
      </c>
      <c r="F91" s="3">
        <v>0</v>
      </c>
    </row>
    <row r="92" spans="1:6" ht="15" customHeight="1" x14ac:dyDescent="0.25">
      <c r="B92" t="s">
        <v>67</v>
      </c>
      <c r="C92" s="4">
        <v>1</v>
      </c>
      <c r="D92" s="3">
        <v>0</v>
      </c>
      <c r="E92" s="3">
        <v>0</v>
      </c>
      <c r="F92" s="4" t="s">
        <v>68</v>
      </c>
    </row>
    <row r="93" spans="1:6" ht="15" customHeight="1" x14ac:dyDescent="0.25">
      <c r="C93" s="4"/>
      <c r="D93" s="4"/>
      <c r="E93" s="4"/>
      <c r="F93" s="4"/>
    </row>
    <row r="94" spans="1:6" ht="15" customHeight="1" x14ac:dyDescent="0.25">
      <c r="A94" s="19" t="s">
        <v>26</v>
      </c>
      <c r="B94" s="19"/>
      <c r="C94" s="20"/>
      <c r="D94" s="20"/>
      <c r="E94" s="20"/>
      <c r="F94" s="20"/>
    </row>
    <row r="95" spans="1:6" ht="15" customHeight="1" x14ac:dyDescent="0.25">
      <c r="A95" s="19"/>
      <c r="B95" s="19" t="s">
        <v>66</v>
      </c>
      <c r="C95" s="20">
        <v>1</v>
      </c>
      <c r="D95" s="21">
        <v>0</v>
      </c>
      <c r="E95" s="21">
        <v>0</v>
      </c>
      <c r="F95" s="20" t="s">
        <v>68</v>
      </c>
    </row>
    <row r="96" spans="1:6" ht="15" customHeight="1" x14ac:dyDescent="0.25">
      <c r="A96" s="19"/>
      <c r="B96" s="19" t="s">
        <v>67</v>
      </c>
      <c r="C96" s="20">
        <v>1</v>
      </c>
      <c r="D96" s="21">
        <v>0</v>
      </c>
      <c r="E96" s="21">
        <v>0</v>
      </c>
      <c r="F96" s="20" t="s">
        <v>68</v>
      </c>
    </row>
    <row r="97" spans="1:6" ht="15" customHeight="1" x14ac:dyDescent="0.25">
      <c r="A97" s="19"/>
      <c r="B97" s="19"/>
      <c r="C97" s="20"/>
      <c r="D97" s="20"/>
      <c r="E97" s="20"/>
      <c r="F97" s="20"/>
    </row>
    <row r="98" spans="1:6" ht="15" customHeight="1" x14ac:dyDescent="0.25">
      <c r="A98" t="s">
        <v>27</v>
      </c>
      <c r="C98" s="4"/>
      <c r="D98" s="4"/>
      <c r="E98" s="4"/>
      <c r="F98" s="4"/>
    </row>
    <row r="99" spans="1:6" ht="15" customHeight="1" x14ac:dyDescent="0.25">
      <c r="B99" t="s">
        <v>66</v>
      </c>
      <c r="C99" s="4">
        <v>1</v>
      </c>
      <c r="D99" s="3">
        <v>0</v>
      </c>
      <c r="E99" s="3">
        <v>0</v>
      </c>
      <c r="F99" s="4" t="s">
        <v>68</v>
      </c>
    </row>
    <row r="100" spans="1:6" ht="15" customHeight="1" x14ac:dyDescent="0.25">
      <c r="B100" t="s">
        <v>67</v>
      </c>
      <c r="C100" s="4">
        <v>1</v>
      </c>
      <c r="D100" s="3">
        <v>0</v>
      </c>
      <c r="E100" s="3">
        <v>0</v>
      </c>
      <c r="F100" s="4" t="s">
        <v>68</v>
      </c>
    </row>
    <row r="101" spans="1:6" ht="15" customHeight="1" x14ac:dyDescent="0.25">
      <c r="C101" s="4"/>
      <c r="D101" s="4"/>
      <c r="E101" s="4"/>
      <c r="F101" s="4"/>
    </row>
    <row r="102" spans="1:6" ht="15" customHeight="1" x14ac:dyDescent="0.25">
      <c r="A102" s="19" t="s">
        <v>56</v>
      </c>
      <c r="B102" s="19"/>
      <c r="C102" s="20"/>
      <c r="D102" s="20"/>
      <c r="E102" s="20"/>
      <c r="F102" s="20"/>
    </row>
    <row r="103" spans="1:6" ht="15" customHeight="1" x14ac:dyDescent="0.25">
      <c r="A103" s="19"/>
      <c r="B103" s="19" t="s">
        <v>66</v>
      </c>
      <c r="C103" s="20">
        <v>1</v>
      </c>
      <c r="D103" s="21">
        <v>0</v>
      </c>
      <c r="E103" s="21">
        <v>0</v>
      </c>
      <c r="F103" s="20" t="s">
        <v>68</v>
      </c>
    </row>
    <row r="104" spans="1:6" ht="15" customHeight="1" x14ac:dyDescent="0.25">
      <c r="A104" s="19"/>
      <c r="B104" s="19" t="s">
        <v>67</v>
      </c>
      <c r="C104" s="20">
        <v>1</v>
      </c>
      <c r="D104" s="21">
        <v>0</v>
      </c>
      <c r="E104" s="21">
        <v>0</v>
      </c>
      <c r="F104" s="20" t="s">
        <v>68</v>
      </c>
    </row>
    <row r="105" spans="1:6" ht="15" customHeight="1" x14ac:dyDescent="0.25">
      <c r="A105" s="19"/>
      <c r="B105" s="19"/>
      <c r="C105" s="20"/>
      <c r="D105" s="20"/>
      <c r="E105" s="20"/>
      <c r="F105" s="20"/>
    </row>
    <row r="106" spans="1:6" ht="15" customHeight="1" x14ac:dyDescent="0.25">
      <c r="A106" t="s">
        <v>28</v>
      </c>
      <c r="C106" s="4"/>
      <c r="D106" s="4"/>
      <c r="E106" s="4"/>
      <c r="F106" s="4"/>
    </row>
    <row r="107" spans="1:6" ht="15" customHeight="1" x14ac:dyDescent="0.25">
      <c r="B107" t="s">
        <v>66</v>
      </c>
      <c r="C107" s="4">
        <v>1</v>
      </c>
      <c r="D107" s="3">
        <v>0</v>
      </c>
      <c r="E107" s="3">
        <v>0</v>
      </c>
      <c r="F107" s="4" t="s">
        <v>68</v>
      </c>
    </row>
    <row r="108" spans="1:6" ht="15" customHeight="1" x14ac:dyDescent="0.25">
      <c r="B108" t="s">
        <v>67</v>
      </c>
      <c r="C108" s="4">
        <v>1</v>
      </c>
      <c r="D108" s="3">
        <v>0</v>
      </c>
      <c r="E108" s="3">
        <v>0</v>
      </c>
      <c r="F108" s="4" t="s">
        <v>68</v>
      </c>
    </row>
    <row r="109" spans="1:6" ht="15" customHeight="1" x14ac:dyDescent="0.25">
      <c r="C109" s="4"/>
      <c r="D109" s="4"/>
      <c r="E109" s="4"/>
      <c r="F109" s="4"/>
    </row>
    <row r="110" spans="1:6" ht="15" customHeight="1" x14ac:dyDescent="0.25">
      <c r="A110" s="19" t="s">
        <v>29</v>
      </c>
      <c r="B110" s="19"/>
      <c r="C110" s="20"/>
      <c r="D110" s="20"/>
      <c r="E110" s="20"/>
      <c r="F110" s="20"/>
    </row>
    <row r="111" spans="1:6" ht="15" customHeight="1" x14ac:dyDescent="0.25">
      <c r="A111" s="19"/>
      <c r="B111" s="19" t="s">
        <v>66</v>
      </c>
      <c r="C111" s="20">
        <v>1</v>
      </c>
      <c r="D111" s="21">
        <v>0</v>
      </c>
      <c r="E111" s="21">
        <v>0</v>
      </c>
      <c r="F111" s="20" t="s">
        <v>68</v>
      </c>
    </row>
    <row r="112" spans="1:6" ht="15" customHeight="1" x14ac:dyDescent="0.25">
      <c r="A112" s="19"/>
      <c r="B112" s="19" t="s">
        <v>67</v>
      </c>
      <c r="C112" s="20">
        <v>1</v>
      </c>
      <c r="D112" s="21">
        <v>0</v>
      </c>
      <c r="E112" s="21">
        <v>0</v>
      </c>
      <c r="F112" s="20" t="s">
        <v>68</v>
      </c>
    </row>
    <row r="113" spans="1:6" ht="15" customHeight="1" x14ac:dyDescent="0.25">
      <c r="A113" s="19"/>
      <c r="B113" s="19"/>
      <c r="C113" s="20"/>
      <c r="D113" s="20"/>
      <c r="E113" s="20"/>
      <c r="F113" s="20"/>
    </row>
    <row r="114" spans="1:6" ht="15" customHeight="1" x14ac:dyDescent="0.25">
      <c r="A114" t="s">
        <v>30</v>
      </c>
      <c r="C114" s="4"/>
      <c r="D114" s="4"/>
      <c r="E114" s="4"/>
      <c r="F114" s="4"/>
    </row>
    <row r="115" spans="1:6" ht="15" customHeight="1" x14ac:dyDescent="0.25">
      <c r="B115" t="s">
        <v>66</v>
      </c>
      <c r="C115" s="4">
        <v>1</v>
      </c>
      <c r="D115" s="3">
        <v>0</v>
      </c>
      <c r="E115" s="3">
        <v>0</v>
      </c>
      <c r="F115" s="4" t="s">
        <v>68</v>
      </c>
    </row>
    <row r="116" spans="1:6" ht="15" customHeight="1" x14ac:dyDescent="0.25">
      <c r="B116" t="s">
        <v>67</v>
      </c>
      <c r="C116" s="4">
        <v>1</v>
      </c>
      <c r="D116" s="3">
        <v>0</v>
      </c>
      <c r="E116" s="3">
        <v>0</v>
      </c>
      <c r="F116" s="4" t="s">
        <v>68</v>
      </c>
    </row>
    <row r="117" spans="1:6" ht="15" customHeight="1" x14ac:dyDescent="0.25">
      <c r="C117" s="4"/>
      <c r="D117" s="4"/>
      <c r="E117" s="4"/>
      <c r="F117" s="4"/>
    </row>
    <row r="118" spans="1:6" ht="15" customHeight="1" x14ac:dyDescent="0.25">
      <c r="A118" s="19" t="s">
        <v>31</v>
      </c>
      <c r="B118" s="19"/>
      <c r="C118" s="20"/>
      <c r="D118" s="20"/>
      <c r="E118" s="20"/>
      <c r="F118" s="20"/>
    </row>
    <row r="119" spans="1:6" ht="15" customHeight="1" x14ac:dyDescent="0.25">
      <c r="A119" s="19"/>
      <c r="B119" s="19" t="s">
        <v>66</v>
      </c>
      <c r="C119" s="20">
        <v>1</v>
      </c>
      <c r="D119" s="21">
        <v>0</v>
      </c>
      <c r="E119" s="21">
        <v>0</v>
      </c>
      <c r="F119" s="20" t="s">
        <v>68</v>
      </c>
    </row>
    <row r="120" spans="1:6" ht="15" customHeight="1" x14ac:dyDescent="0.25">
      <c r="A120" s="19"/>
      <c r="B120" s="19" t="s">
        <v>67</v>
      </c>
      <c r="C120" s="20">
        <v>1</v>
      </c>
      <c r="D120" s="21">
        <v>0</v>
      </c>
      <c r="E120" s="20" t="s">
        <v>68</v>
      </c>
      <c r="F120" s="21">
        <v>0</v>
      </c>
    </row>
    <row r="121" spans="1:6" ht="15" customHeight="1" x14ac:dyDescent="0.25">
      <c r="A121" s="19"/>
      <c r="B121" s="19"/>
      <c r="C121" s="20"/>
      <c r="D121" s="20"/>
      <c r="E121" s="20"/>
      <c r="F121" s="20"/>
    </row>
    <row r="122" spans="1:6" ht="15" customHeight="1" x14ac:dyDescent="0.25">
      <c r="A122" t="s">
        <v>32</v>
      </c>
      <c r="C122" s="4"/>
      <c r="D122" s="4"/>
      <c r="E122" s="4"/>
      <c r="F122" s="4"/>
    </row>
    <row r="123" spans="1:6" ht="15" customHeight="1" x14ac:dyDescent="0.25">
      <c r="B123" t="s">
        <v>66</v>
      </c>
      <c r="C123" s="4">
        <v>1</v>
      </c>
      <c r="D123" s="3">
        <v>0</v>
      </c>
      <c r="E123" s="3">
        <v>0</v>
      </c>
      <c r="F123" s="4" t="s">
        <v>68</v>
      </c>
    </row>
    <row r="124" spans="1:6" ht="15" customHeight="1" x14ac:dyDescent="0.25">
      <c r="B124" t="s">
        <v>67</v>
      </c>
      <c r="C124" s="4">
        <v>1</v>
      </c>
      <c r="D124" s="3">
        <v>0</v>
      </c>
      <c r="E124" s="3">
        <v>0</v>
      </c>
      <c r="F124" s="4" t="s">
        <v>68</v>
      </c>
    </row>
    <row r="125" spans="1:6" ht="15" customHeight="1" x14ac:dyDescent="0.25">
      <c r="C125" s="4"/>
      <c r="D125" s="4"/>
      <c r="E125" s="4"/>
      <c r="F125" s="4"/>
    </row>
    <row r="126" spans="1:6" ht="15" customHeight="1" x14ac:dyDescent="0.25">
      <c r="A126" s="19" t="s">
        <v>33</v>
      </c>
      <c r="B126" s="19"/>
      <c r="C126" s="20"/>
      <c r="D126" s="20"/>
      <c r="E126" s="20"/>
      <c r="F126" s="20"/>
    </row>
    <row r="127" spans="1:6" ht="15" customHeight="1" x14ac:dyDescent="0.25">
      <c r="A127" s="19"/>
      <c r="B127" s="19" t="s">
        <v>66</v>
      </c>
      <c r="C127" s="20">
        <v>1</v>
      </c>
      <c r="D127" s="21">
        <v>0</v>
      </c>
      <c r="E127" s="21">
        <v>0</v>
      </c>
      <c r="F127" s="20" t="s">
        <v>68</v>
      </c>
    </row>
    <row r="128" spans="1:6" ht="15" customHeight="1" x14ac:dyDescent="0.25">
      <c r="A128" s="19"/>
      <c r="B128" s="19" t="s">
        <v>67</v>
      </c>
      <c r="C128" s="20">
        <v>1</v>
      </c>
      <c r="D128" s="21">
        <v>0</v>
      </c>
      <c r="E128" s="21">
        <v>0</v>
      </c>
      <c r="F128" s="20" t="s">
        <v>68</v>
      </c>
    </row>
    <row r="129" spans="1:6" ht="15" customHeight="1" x14ac:dyDescent="0.25">
      <c r="A129" s="19"/>
      <c r="B129" s="19"/>
      <c r="C129" s="20"/>
      <c r="D129" s="20"/>
      <c r="E129" s="20"/>
      <c r="F129" s="20"/>
    </row>
    <row r="130" spans="1:6" ht="15" customHeight="1" x14ac:dyDescent="0.25">
      <c r="A130" t="s">
        <v>34</v>
      </c>
      <c r="C130" s="4"/>
      <c r="D130" s="4"/>
      <c r="E130" s="4"/>
      <c r="F130" s="4"/>
    </row>
    <row r="131" spans="1:6" ht="15" customHeight="1" x14ac:dyDescent="0.25">
      <c r="B131" t="s">
        <v>66</v>
      </c>
      <c r="C131" s="4">
        <v>1</v>
      </c>
      <c r="D131" s="3">
        <v>0</v>
      </c>
      <c r="E131" s="3">
        <v>0</v>
      </c>
      <c r="F131" s="4" t="s">
        <v>68</v>
      </c>
    </row>
    <row r="132" spans="1:6" ht="15" customHeight="1" x14ac:dyDescent="0.25">
      <c r="B132" t="s">
        <v>67</v>
      </c>
      <c r="C132" s="4">
        <v>1</v>
      </c>
      <c r="D132" s="3">
        <v>0</v>
      </c>
      <c r="E132" s="3">
        <v>0</v>
      </c>
      <c r="F132" s="4" t="s">
        <v>68</v>
      </c>
    </row>
    <row r="133" spans="1:6" ht="15" customHeight="1" x14ac:dyDescent="0.25">
      <c r="C133" s="4"/>
      <c r="D133" s="4"/>
      <c r="E133" s="4"/>
      <c r="F133" s="4"/>
    </row>
    <row r="134" spans="1:6" ht="15" customHeight="1" x14ac:dyDescent="0.25">
      <c r="A134" s="19" t="s">
        <v>35</v>
      </c>
      <c r="B134" s="19"/>
      <c r="C134" s="20"/>
      <c r="D134" s="20"/>
      <c r="E134" s="20"/>
      <c r="F134" s="20"/>
    </row>
    <row r="135" spans="1:6" ht="15" customHeight="1" x14ac:dyDescent="0.25">
      <c r="A135" s="19"/>
      <c r="B135" s="19" t="s">
        <v>66</v>
      </c>
      <c r="C135" s="20">
        <v>1</v>
      </c>
      <c r="D135" s="21">
        <v>0</v>
      </c>
      <c r="E135" s="21">
        <v>0</v>
      </c>
      <c r="F135" s="20" t="s">
        <v>68</v>
      </c>
    </row>
    <row r="136" spans="1:6" ht="15" customHeight="1" x14ac:dyDescent="0.25">
      <c r="A136" s="19"/>
      <c r="B136" s="19" t="s">
        <v>67</v>
      </c>
      <c r="C136" s="20">
        <v>1</v>
      </c>
      <c r="D136" s="21">
        <v>0</v>
      </c>
      <c r="E136" s="21">
        <v>0</v>
      </c>
      <c r="F136" s="20" t="s">
        <v>68</v>
      </c>
    </row>
    <row r="137" spans="1:6" ht="15" customHeight="1" x14ac:dyDescent="0.25">
      <c r="A137" s="19"/>
      <c r="B137" s="19"/>
      <c r="C137" s="20"/>
      <c r="D137" s="20"/>
      <c r="E137" s="20"/>
      <c r="F137" s="20"/>
    </row>
    <row r="138" spans="1:6" ht="15" customHeight="1" x14ac:dyDescent="0.25">
      <c r="A138" t="s">
        <v>36</v>
      </c>
      <c r="C138" s="4"/>
      <c r="D138" s="4"/>
      <c r="E138" s="4"/>
      <c r="F138" s="4"/>
    </row>
    <row r="139" spans="1:6" ht="15" customHeight="1" x14ac:dyDescent="0.25">
      <c r="B139" t="s">
        <v>66</v>
      </c>
      <c r="C139" s="4">
        <v>1</v>
      </c>
      <c r="D139" s="3">
        <v>0</v>
      </c>
      <c r="E139" s="3">
        <v>0</v>
      </c>
      <c r="F139" s="4" t="s">
        <v>68</v>
      </c>
    </row>
    <row r="140" spans="1:6" ht="15" customHeight="1" x14ac:dyDescent="0.25">
      <c r="B140" t="s">
        <v>67</v>
      </c>
      <c r="C140" s="4">
        <v>1</v>
      </c>
      <c r="D140" s="3">
        <v>0</v>
      </c>
      <c r="E140" s="3">
        <v>0</v>
      </c>
      <c r="F140" s="4" t="s">
        <v>68</v>
      </c>
    </row>
    <row r="141" spans="1:6" ht="15" customHeight="1" x14ac:dyDescent="0.25">
      <c r="C141" s="4"/>
      <c r="D141" s="4"/>
      <c r="E141" s="4"/>
      <c r="F141" s="4"/>
    </row>
    <row r="142" spans="1:6" ht="15" customHeight="1" x14ac:dyDescent="0.25">
      <c r="A142" s="19" t="s">
        <v>37</v>
      </c>
      <c r="B142" s="19"/>
      <c r="C142" s="20"/>
      <c r="D142" s="20"/>
      <c r="E142" s="20"/>
      <c r="F142" s="20"/>
    </row>
    <row r="143" spans="1:6" ht="15" customHeight="1" x14ac:dyDescent="0.25">
      <c r="A143" s="19"/>
      <c r="B143" s="19" t="s">
        <v>66</v>
      </c>
      <c r="C143" s="20">
        <v>1</v>
      </c>
      <c r="D143" s="21">
        <v>0</v>
      </c>
      <c r="E143" s="21">
        <v>0</v>
      </c>
      <c r="F143" s="20" t="s">
        <v>68</v>
      </c>
    </row>
    <row r="144" spans="1:6" ht="15" customHeight="1" x14ac:dyDescent="0.25">
      <c r="A144" s="19"/>
      <c r="B144" s="19" t="s">
        <v>67</v>
      </c>
      <c r="C144" s="20">
        <v>1</v>
      </c>
      <c r="D144" s="21">
        <v>0</v>
      </c>
      <c r="E144" s="21">
        <v>0</v>
      </c>
      <c r="F144" s="20" t="s">
        <v>68</v>
      </c>
    </row>
    <row r="145" spans="1:6" ht="15" customHeight="1" x14ac:dyDescent="0.25">
      <c r="A145" s="19"/>
      <c r="B145" s="19"/>
      <c r="C145" s="20"/>
      <c r="D145" s="20"/>
      <c r="E145" s="20"/>
      <c r="F145" s="20"/>
    </row>
    <row r="146" spans="1:6" ht="15" customHeight="1" x14ac:dyDescent="0.25">
      <c r="A146" t="s">
        <v>38</v>
      </c>
      <c r="C146" s="4"/>
      <c r="D146" s="4"/>
      <c r="E146" s="4"/>
      <c r="F146" s="4"/>
    </row>
    <row r="147" spans="1:6" ht="15" customHeight="1" x14ac:dyDescent="0.25">
      <c r="B147" t="s">
        <v>66</v>
      </c>
      <c r="C147" s="4">
        <v>1</v>
      </c>
      <c r="D147" s="3">
        <v>0</v>
      </c>
      <c r="E147" s="3">
        <v>0</v>
      </c>
      <c r="F147" s="4" t="s">
        <v>68</v>
      </c>
    </row>
    <row r="148" spans="1:6" ht="15" customHeight="1" x14ac:dyDescent="0.25">
      <c r="B148" t="s">
        <v>67</v>
      </c>
      <c r="C148" s="4">
        <v>1</v>
      </c>
      <c r="D148" s="3">
        <v>0</v>
      </c>
      <c r="E148" s="3">
        <v>0</v>
      </c>
      <c r="F148" s="4" t="s">
        <v>68</v>
      </c>
    </row>
    <row r="149" spans="1:6" ht="15" customHeight="1" x14ac:dyDescent="0.25">
      <c r="C149" s="4"/>
      <c r="D149" s="4"/>
      <c r="E149" s="4"/>
      <c r="F149" s="4"/>
    </row>
    <row r="150" spans="1:6" ht="15" customHeight="1" x14ac:dyDescent="0.25">
      <c r="A150" s="19" t="s">
        <v>39</v>
      </c>
      <c r="B150" s="19"/>
      <c r="C150" s="20"/>
      <c r="D150" s="20"/>
      <c r="E150" s="20"/>
      <c r="F150" s="20"/>
    </row>
    <row r="151" spans="1:6" ht="15" customHeight="1" x14ac:dyDescent="0.25">
      <c r="A151" s="19"/>
      <c r="B151" s="19" t="s">
        <v>66</v>
      </c>
      <c r="C151" s="20">
        <v>1</v>
      </c>
      <c r="D151" s="21">
        <v>0</v>
      </c>
      <c r="E151" s="21">
        <v>0</v>
      </c>
      <c r="F151" s="20" t="s">
        <v>68</v>
      </c>
    </row>
    <row r="152" spans="1:6" ht="15" customHeight="1" x14ac:dyDescent="0.25">
      <c r="A152" s="19"/>
      <c r="B152" s="19" t="s">
        <v>67</v>
      </c>
      <c r="C152" s="20">
        <v>1</v>
      </c>
      <c r="D152" s="21">
        <v>0</v>
      </c>
      <c r="E152" s="21">
        <v>0</v>
      </c>
      <c r="F152" s="20" t="s">
        <v>68</v>
      </c>
    </row>
    <row r="153" spans="1:6" ht="15" customHeight="1" x14ac:dyDescent="0.25">
      <c r="A153" s="19"/>
      <c r="B153" s="19"/>
      <c r="C153" s="20"/>
      <c r="D153" s="20"/>
      <c r="E153" s="20"/>
      <c r="F153" s="20"/>
    </row>
    <row r="154" spans="1:6" ht="15" customHeight="1" x14ac:dyDescent="0.25">
      <c r="A154" s="22"/>
      <c r="B154" s="22"/>
      <c r="C154" s="23"/>
      <c r="D154" s="23"/>
      <c r="E154" s="23"/>
      <c r="F154" s="23"/>
    </row>
    <row r="155" spans="1:6" ht="18.75" customHeight="1" x14ac:dyDescent="0.3">
      <c r="A155" s="24" t="s">
        <v>61</v>
      </c>
      <c r="B155" s="25"/>
      <c r="C155" s="26"/>
      <c r="D155" s="26"/>
      <c r="E155" s="26"/>
      <c r="F155" s="26"/>
    </row>
    <row r="156" spans="1:6" ht="15" customHeight="1" x14ac:dyDescent="0.25">
      <c r="A156" s="27" t="s">
        <v>62</v>
      </c>
      <c r="B156" s="27"/>
      <c r="C156" s="28"/>
      <c r="D156" s="28"/>
      <c r="E156" s="28"/>
      <c r="F156" s="28"/>
    </row>
    <row r="157" spans="1:6" ht="15" customHeight="1" x14ac:dyDescent="0.25">
      <c r="A157" s="27"/>
      <c r="B157" s="27" t="s">
        <v>66</v>
      </c>
      <c r="C157" s="28">
        <v>1</v>
      </c>
      <c r="D157" s="29">
        <v>0</v>
      </c>
      <c r="E157" s="29">
        <v>0</v>
      </c>
      <c r="F157" s="28" t="s">
        <v>68</v>
      </c>
    </row>
    <row r="158" spans="1:6" ht="15" customHeight="1" x14ac:dyDescent="0.25">
      <c r="A158" s="27"/>
      <c r="B158" s="27" t="s">
        <v>67</v>
      </c>
      <c r="C158" s="28">
        <v>1</v>
      </c>
      <c r="D158" s="29">
        <v>0</v>
      </c>
      <c r="E158" s="29">
        <v>0</v>
      </c>
      <c r="F158" s="28" t="s">
        <v>68</v>
      </c>
    </row>
    <row r="159" spans="1:6" ht="15" customHeight="1" x14ac:dyDescent="0.25">
      <c r="A159" s="27"/>
      <c r="B159" s="27"/>
      <c r="C159" s="28"/>
      <c r="D159" s="28"/>
      <c r="E159" s="28"/>
      <c r="F159" s="28"/>
    </row>
    <row r="160" spans="1:6" ht="15" customHeight="1" x14ac:dyDescent="0.25">
      <c r="A160" t="s">
        <v>40</v>
      </c>
      <c r="C160" s="4"/>
      <c r="D160" s="4"/>
      <c r="E160" s="4"/>
      <c r="F160" s="4"/>
    </row>
    <row r="161" spans="1:6" ht="15" customHeight="1" x14ac:dyDescent="0.25">
      <c r="B161" t="s">
        <v>66</v>
      </c>
      <c r="C161" s="4">
        <v>1</v>
      </c>
      <c r="D161" s="3">
        <v>0</v>
      </c>
      <c r="E161" s="3">
        <v>0</v>
      </c>
      <c r="F161" s="4" t="s">
        <v>68</v>
      </c>
    </row>
    <row r="162" spans="1:6" ht="15" customHeight="1" x14ac:dyDescent="0.25">
      <c r="B162" t="s">
        <v>67</v>
      </c>
      <c r="C162" s="4">
        <v>1</v>
      </c>
      <c r="D162" s="3">
        <v>0</v>
      </c>
      <c r="E162" s="3">
        <v>0</v>
      </c>
      <c r="F162" s="4" t="s">
        <v>68</v>
      </c>
    </row>
    <row r="163" spans="1:6" ht="15" customHeight="1" x14ac:dyDescent="0.25">
      <c r="C163" s="4"/>
      <c r="D163" s="4"/>
      <c r="E163" s="4"/>
      <c r="F163" s="4"/>
    </row>
    <row r="164" spans="1:6" ht="15" customHeight="1" x14ac:dyDescent="0.25">
      <c r="A164" s="27" t="s">
        <v>41</v>
      </c>
      <c r="B164" s="27"/>
      <c r="C164" s="28"/>
      <c r="D164" s="28"/>
      <c r="E164" s="28"/>
      <c r="F164" s="28"/>
    </row>
    <row r="165" spans="1:6" ht="15" customHeight="1" x14ac:dyDescent="0.25">
      <c r="A165" s="27"/>
      <c r="B165" s="27" t="s">
        <v>66</v>
      </c>
      <c r="C165" s="28">
        <v>1</v>
      </c>
      <c r="D165" s="29">
        <v>0</v>
      </c>
      <c r="E165" s="29">
        <v>0</v>
      </c>
      <c r="F165" s="28" t="s">
        <v>68</v>
      </c>
    </row>
    <row r="166" spans="1:6" ht="15" customHeight="1" x14ac:dyDescent="0.25">
      <c r="A166" s="27"/>
      <c r="B166" s="27" t="s">
        <v>67</v>
      </c>
      <c r="C166" s="28">
        <v>1</v>
      </c>
      <c r="D166" s="29">
        <v>0</v>
      </c>
      <c r="E166" s="29">
        <v>0</v>
      </c>
      <c r="F166" s="28" t="s">
        <v>68</v>
      </c>
    </row>
    <row r="167" spans="1:6" ht="15" customHeight="1" x14ac:dyDescent="0.25">
      <c r="A167" s="27"/>
      <c r="B167" s="27"/>
      <c r="C167" s="28"/>
      <c r="D167" s="28"/>
      <c r="E167" s="28"/>
      <c r="F167" s="28"/>
    </row>
    <row r="168" spans="1:6" ht="15" customHeight="1" x14ac:dyDescent="0.25">
      <c r="A168" t="s">
        <v>42</v>
      </c>
      <c r="C168" s="4"/>
      <c r="D168" s="4"/>
      <c r="E168" s="4"/>
      <c r="F168" s="4"/>
    </row>
    <row r="169" spans="1:6" ht="15" customHeight="1" x14ac:dyDescent="0.25">
      <c r="B169" t="s">
        <v>66</v>
      </c>
      <c r="C169" s="4">
        <v>1</v>
      </c>
      <c r="D169" s="3">
        <v>0</v>
      </c>
      <c r="E169" s="3">
        <v>0</v>
      </c>
      <c r="F169" s="4" t="s">
        <v>68</v>
      </c>
    </row>
    <row r="170" spans="1:6" ht="15" customHeight="1" x14ac:dyDescent="0.25">
      <c r="B170" t="s">
        <v>67</v>
      </c>
      <c r="C170" s="4">
        <v>1</v>
      </c>
      <c r="D170" s="3">
        <v>0</v>
      </c>
      <c r="E170" s="3">
        <v>0</v>
      </c>
      <c r="F170" s="4" t="s">
        <v>68</v>
      </c>
    </row>
    <row r="171" spans="1:6" ht="15" customHeight="1" x14ac:dyDescent="0.25">
      <c r="C171" s="4"/>
      <c r="D171" s="4"/>
      <c r="E171" s="4"/>
      <c r="F171" s="4"/>
    </row>
    <row r="172" spans="1:6" ht="15" customHeight="1" x14ac:dyDescent="0.25">
      <c r="A172" s="27" t="s">
        <v>43</v>
      </c>
      <c r="B172" s="27"/>
      <c r="C172" s="28"/>
      <c r="D172" s="28"/>
      <c r="E172" s="28"/>
      <c r="F172" s="28"/>
    </row>
    <row r="173" spans="1:6" ht="15" customHeight="1" x14ac:dyDescent="0.25">
      <c r="A173" s="27"/>
      <c r="B173" s="27" t="s">
        <v>66</v>
      </c>
      <c r="C173" s="28">
        <v>1</v>
      </c>
      <c r="D173" s="29">
        <v>0</v>
      </c>
      <c r="E173" s="29">
        <v>0</v>
      </c>
      <c r="F173" s="28" t="s">
        <v>68</v>
      </c>
    </row>
    <row r="174" spans="1:6" ht="15" customHeight="1" x14ac:dyDescent="0.25">
      <c r="A174" s="27"/>
      <c r="B174" s="27" t="s">
        <v>67</v>
      </c>
      <c r="C174" s="28">
        <v>1</v>
      </c>
      <c r="D174" s="29">
        <v>0</v>
      </c>
      <c r="E174" s="29">
        <v>0</v>
      </c>
      <c r="F174" s="28" t="s">
        <v>68</v>
      </c>
    </row>
    <row r="175" spans="1:6" ht="15" customHeight="1" x14ac:dyDescent="0.25">
      <c r="A175" s="27"/>
      <c r="B175" s="27"/>
      <c r="C175" s="28"/>
      <c r="D175" s="28"/>
      <c r="E175" s="28"/>
      <c r="F175" s="28"/>
    </row>
    <row r="176" spans="1:6" ht="15" customHeight="1" x14ac:dyDescent="0.25">
      <c r="A176" t="s">
        <v>44</v>
      </c>
      <c r="C176" s="4"/>
      <c r="D176" s="4"/>
      <c r="E176" s="4"/>
      <c r="F176" s="4"/>
    </row>
    <row r="177" spans="1:6" ht="15" customHeight="1" x14ac:dyDescent="0.25">
      <c r="B177" t="s">
        <v>66</v>
      </c>
      <c r="C177" s="4">
        <v>1</v>
      </c>
      <c r="D177" s="3">
        <v>0</v>
      </c>
      <c r="E177" s="3">
        <v>0</v>
      </c>
      <c r="F177" s="4" t="s">
        <v>68</v>
      </c>
    </row>
    <row r="178" spans="1:6" ht="15" customHeight="1" x14ac:dyDescent="0.25">
      <c r="B178" t="s">
        <v>67</v>
      </c>
      <c r="C178" s="4">
        <v>1</v>
      </c>
      <c r="D178" s="3">
        <v>0</v>
      </c>
      <c r="E178" s="3">
        <v>0</v>
      </c>
      <c r="F178" s="4" t="s">
        <v>68</v>
      </c>
    </row>
    <row r="179" spans="1:6" ht="15" customHeight="1" x14ac:dyDescent="0.25">
      <c r="C179" s="4"/>
      <c r="D179" s="4"/>
      <c r="E179" s="4"/>
      <c r="F179" s="4"/>
    </row>
    <row r="180" spans="1:6" ht="15" customHeight="1" x14ac:dyDescent="0.25">
      <c r="A180" s="27" t="s">
        <v>45</v>
      </c>
      <c r="B180" s="27"/>
      <c r="C180" s="28"/>
      <c r="D180" s="28"/>
      <c r="E180" s="28"/>
      <c r="F180" s="28"/>
    </row>
    <row r="181" spans="1:6" ht="15" customHeight="1" x14ac:dyDescent="0.25">
      <c r="A181" s="27"/>
      <c r="B181" s="27" t="s">
        <v>66</v>
      </c>
      <c r="C181" s="28">
        <v>1</v>
      </c>
      <c r="D181" s="29">
        <v>0</v>
      </c>
      <c r="E181" s="29">
        <v>0</v>
      </c>
      <c r="F181" s="28" t="s">
        <v>68</v>
      </c>
    </row>
    <row r="182" spans="1:6" ht="15" customHeight="1" x14ac:dyDescent="0.25">
      <c r="A182" s="27"/>
      <c r="B182" s="27" t="s">
        <v>67</v>
      </c>
      <c r="C182" s="28">
        <v>1</v>
      </c>
      <c r="D182" s="29">
        <v>0</v>
      </c>
      <c r="E182" s="29">
        <v>0</v>
      </c>
      <c r="F182" s="28" t="s">
        <v>68</v>
      </c>
    </row>
    <row r="183" spans="1:6" ht="15" customHeight="1" x14ac:dyDescent="0.25">
      <c r="A183" s="27"/>
      <c r="B183" s="27"/>
      <c r="C183" s="28"/>
      <c r="D183" s="28"/>
      <c r="E183" s="28"/>
      <c r="F183" s="28"/>
    </row>
    <row r="184" spans="1:6" ht="15" customHeight="1" x14ac:dyDescent="0.25">
      <c r="A184" t="s">
        <v>46</v>
      </c>
      <c r="C184" s="4"/>
      <c r="D184" s="4"/>
      <c r="E184" s="4"/>
      <c r="F184" s="4"/>
    </row>
    <row r="185" spans="1:6" ht="15" customHeight="1" x14ac:dyDescent="0.25">
      <c r="B185" t="s">
        <v>66</v>
      </c>
      <c r="C185" s="4">
        <v>1</v>
      </c>
      <c r="D185" s="3">
        <v>0</v>
      </c>
      <c r="E185" s="3">
        <v>0</v>
      </c>
      <c r="F185" s="4" t="s">
        <v>68</v>
      </c>
    </row>
    <row r="186" spans="1:6" ht="15" customHeight="1" x14ac:dyDescent="0.25">
      <c r="B186" t="s">
        <v>67</v>
      </c>
      <c r="C186" s="4">
        <v>1</v>
      </c>
      <c r="D186" s="3">
        <v>0</v>
      </c>
      <c r="E186" s="3">
        <v>0</v>
      </c>
      <c r="F186" s="4" t="s">
        <v>68</v>
      </c>
    </row>
    <row r="187" spans="1:6" ht="15" customHeight="1" x14ac:dyDescent="0.25">
      <c r="C187" s="4"/>
      <c r="D187" s="4"/>
      <c r="E187" s="4"/>
      <c r="F187" s="4"/>
    </row>
    <row r="188" spans="1:6" ht="15" customHeight="1" x14ac:dyDescent="0.25">
      <c r="A188" s="27" t="s">
        <v>47</v>
      </c>
      <c r="B188" s="27"/>
      <c r="C188" s="28"/>
      <c r="D188" s="28"/>
      <c r="E188" s="28"/>
      <c r="F188" s="28"/>
    </row>
    <row r="189" spans="1:6" ht="15" customHeight="1" x14ac:dyDescent="0.25">
      <c r="A189" s="27"/>
      <c r="B189" s="27" t="s">
        <v>66</v>
      </c>
      <c r="C189" s="28">
        <v>1</v>
      </c>
      <c r="D189" s="29">
        <v>0</v>
      </c>
      <c r="E189" s="29">
        <v>0</v>
      </c>
      <c r="F189" s="28" t="s">
        <v>68</v>
      </c>
    </row>
    <row r="190" spans="1:6" ht="15" customHeight="1" x14ac:dyDescent="0.25">
      <c r="A190" s="27"/>
      <c r="B190" s="27" t="s">
        <v>67</v>
      </c>
      <c r="C190" s="28">
        <v>1</v>
      </c>
      <c r="D190" s="29">
        <v>0</v>
      </c>
      <c r="E190" s="29">
        <v>0</v>
      </c>
      <c r="F190" s="28" t="s">
        <v>68</v>
      </c>
    </row>
    <row r="191" spans="1:6" ht="15" customHeight="1" x14ac:dyDescent="0.25">
      <c r="A191" s="27"/>
      <c r="B191" s="27"/>
      <c r="C191" s="28"/>
      <c r="D191" s="28"/>
      <c r="E191" s="28"/>
      <c r="F191" s="28"/>
    </row>
    <row r="192" spans="1:6" ht="15" customHeight="1" x14ac:dyDescent="0.25">
      <c r="A192" t="s">
        <v>48</v>
      </c>
      <c r="C192" s="4"/>
      <c r="D192" s="4"/>
      <c r="E192" s="4"/>
      <c r="F192" s="4"/>
    </row>
    <row r="193" spans="1:6" ht="15" customHeight="1" x14ac:dyDescent="0.25">
      <c r="B193" t="s">
        <v>66</v>
      </c>
      <c r="C193" s="4">
        <v>1</v>
      </c>
      <c r="D193" s="3">
        <v>0</v>
      </c>
      <c r="E193" s="3">
        <v>0</v>
      </c>
      <c r="F193" s="4" t="s">
        <v>68</v>
      </c>
    </row>
    <row r="194" spans="1:6" ht="15" customHeight="1" x14ac:dyDescent="0.25">
      <c r="B194" t="s">
        <v>67</v>
      </c>
      <c r="C194" s="4">
        <v>1</v>
      </c>
      <c r="D194" s="3">
        <v>0</v>
      </c>
      <c r="E194" s="3">
        <v>0</v>
      </c>
      <c r="F194" s="4" t="s">
        <v>68</v>
      </c>
    </row>
    <row r="195" spans="1:6" ht="15" customHeight="1" x14ac:dyDescent="0.25">
      <c r="C195" s="4"/>
      <c r="D195" s="4"/>
      <c r="E195" s="4"/>
      <c r="F195" s="4"/>
    </row>
    <row r="196" spans="1:6" ht="15" customHeight="1" x14ac:dyDescent="0.25">
      <c r="A196" s="27" t="s">
        <v>49</v>
      </c>
      <c r="B196" s="27"/>
      <c r="C196" s="28"/>
      <c r="D196" s="28"/>
      <c r="E196" s="28"/>
      <c r="F196" s="28"/>
    </row>
    <row r="197" spans="1:6" ht="15" customHeight="1" x14ac:dyDescent="0.25">
      <c r="A197" s="27"/>
      <c r="B197" s="27" t="s">
        <v>66</v>
      </c>
      <c r="C197" s="28">
        <v>1</v>
      </c>
      <c r="D197" s="29">
        <v>0</v>
      </c>
      <c r="E197" s="29">
        <v>0</v>
      </c>
      <c r="F197" s="28" t="s">
        <v>68</v>
      </c>
    </row>
    <row r="198" spans="1:6" ht="15" customHeight="1" x14ac:dyDescent="0.25">
      <c r="A198" s="27"/>
      <c r="B198" s="27" t="s">
        <v>67</v>
      </c>
      <c r="C198" s="28">
        <v>1</v>
      </c>
      <c r="D198" s="29">
        <v>0</v>
      </c>
      <c r="E198" s="29">
        <v>0</v>
      </c>
      <c r="F198" s="28" t="s">
        <v>68</v>
      </c>
    </row>
    <row r="199" spans="1:6" ht="15" customHeight="1" x14ac:dyDescent="0.25">
      <c r="A199" s="27"/>
      <c r="B199" s="27"/>
      <c r="C199" s="28"/>
      <c r="D199" s="28"/>
      <c r="E199" s="28"/>
      <c r="F199" s="28"/>
    </row>
    <row r="200" spans="1:6" ht="15" customHeight="1" x14ac:dyDescent="0.25">
      <c r="A200" t="s">
        <v>50</v>
      </c>
      <c r="C200" s="4"/>
      <c r="D200" s="4"/>
      <c r="E200" s="4"/>
      <c r="F200" s="4"/>
    </row>
    <row r="201" spans="1:6" ht="15" customHeight="1" x14ac:dyDescent="0.25">
      <c r="B201" t="s">
        <v>66</v>
      </c>
      <c r="C201" s="4">
        <v>1</v>
      </c>
      <c r="D201" s="3">
        <v>0</v>
      </c>
      <c r="E201" s="3">
        <v>0</v>
      </c>
      <c r="F201" s="4" t="s">
        <v>68</v>
      </c>
    </row>
    <row r="202" spans="1:6" ht="15" customHeight="1" x14ac:dyDescent="0.25">
      <c r="B202" t="s">
        <v>67</v>
      </c>
      <c r="C202" s="4">
        <v>1</v>
      </c>
      <c r="D202" s="3">
        <v>0</v>
      </c>
      <c r="E202" s="3">
        <v>0</v>
      </c>
      <c r="F202" s="4" t="s">
        <v>68</v>
      </c>
    </row>
    <row r="203" spans="1:6" ht="15" customHeight="1" x14ac:dyDescent="0.25">
      <c r="C203" s="4"/>
      <c r="D203" s="4"/>
      <c r="E203" s="4"/>
      <c r="F203" s="4"/>
    </row>
    <row r="204" spans="1:6" ht="15" customHeight="1" x14ac:dyDescent="0.25">
      <c r="A204" s="27" t="s">
        <v>51</v>
      </c>
      <c r="B204" s="27"/>
      <c r="C204" s="28"/>
      <c r="D204" s="28"/>
      <c r="E204" s="28"/>
      <c r="F204" s="28"/>
    </row>
    <row r="205" spans="1:6" ht="15" customHeight="1" x14ac:dyDescent="0.25">
      <c r="A205" s="27"/>
      <c r="B205" s="27" t="s">
        <v>66</v>
      </c>
      <c r="C205" s="28">
        <v>1</v>
      </c>
      <c r="D205" s="29">
        <v>0</v>
      </c>
      <c r="E205" s="29">
        <v>0</v>
      </c>
      <c r="F205" s="28" t="s">
        <v>68</v>
      </c>
    </row>
    <row r="206" spans="1:6" ht="15" customHeight="1" x14ac:dyDescent="0.25">
      <c r="A206" s="27"/>
      <c r="B206" s="27" t="s">
        <v>67</v>
      </c>
      <c r="C206" s="28">
        <v>1</v>
      </c>
      <c r="D206" s="29">
        <v>0</v>
      </c>
      <c r="E206" s="28" t="s">
        <v>68</v>
      </c>
      <c r="F206" s="29">
        <v>0</v>
      </c>
    </row>
    <row r="207" spans="1:6" ht="15" customHeight="1" x14ac:dyDescent="0.25">
      <c r="A207" s="27"/>
      <c r="B207" s="27"/>
      <c r="C207" s="28"/>
      <c r="D207" s="28"/>
      <c r="E207" s="28"/>
      <c r="F207" s="28"/>
    </row>
    <row r="208" spans="1:6" ht="15" customHeight="1" x14ac:dyDescent="0.25">
      <c r="A208" t="s">
        <v>52</v>
      </c>
      <c r="C208" s="4"/>
      <c r="D208" s="4"/>
      <c r="E208" s="4"/>
      <c r="F208" s="4"/>
    </row>
    <row r="209" spans="1:6" ht="15" customHeight="1" x14ac:dyDescent="0.25">
      <c r="B209" t="s">
        <v>66</v>
      </c>
      <c r="C209" s="4">
        <v>1</v>
      </c>
      <c r="D209" s="3">
        <v>0</v>
      </c>
      <c r="E209" s="3">
        <v>0</v>
      </c>
      <c r="F209" s="4" t="s">
        <v>68</v>
      </c>
    </row>
    <row r="210" spans="1:6" ht="15" customHeight="1" x14ac:dyDescent="0.25">
      <c r="B210" t="s">
        <v>67</v>
      </c>
      <c r="C210" s="4">
        <v>1</v>
      </c>
      <c r="D210" s="3">
        <v>0</v>
      </c>
      <c r="E210" s="3">
        <v>0</v>
      </c>
      <c r="F210" s="4" t="s">
        <v>68</v>
      </c>
    </row>
    <row r="211" spans="1:6" ht="15" customHeight="1" x14ac:dyDescent="0.25">
      <c r="C211" s="4"/>
      <c r="D211" s="4"/>
      <c r="E211" s="4"/>
      <c r="F211" s="4"/>
    </row>
    <row r="212" spans="1:6" ht="15" customHeight="1" x14ac:dyDescent="0.25">
      <c r="C212" s="4"/>
      <c r="D212" s="4"/>
      <c r="E212" s="4"/>
      <c r="F212" s="4"/>
    </row>
    <row r="213" spans="1:6" ht="18.75" customHeight="1" x14ac:dyDescent="0.3">
      <c r="A213" s="30" t="s">
        <v>63</v>
      </c>
      <c r="B213" s="31"/>
      <c r="C213" s="32"/>
      <c r="D213" s="32"/>
      <c r="E213" s="32"/>
      <c r="F213" s="32"/>
    </row>
    <row r="214" spans="1:6" ht="15" customHeight="1" x14ac:dyDescent="0.25">
      <c r="A214" s="33" t="s">
        <v>64</v>
      </c>
      <c r="B214" s="33"/>
      <c r="C214" s="34"/>
      <c r="D214" s="34"/>
      <c r="E214" s="34"/>
      <c r="F214" s="34"/>
    </row>
    <row r="215" spans="1:6" ht="15" customHeight="1" x14ac:dyDescent="0.25">
      <c r="A215" s="33"/>
      <c r="B215" s="33" t="s">
        <v>66</v>
      </c>
      <c r="C215" s="34">
        <v>1</v>
      </c>
      <c r="D215" s="35">
        <v>0</v>
      </c>
      <c r="E215" s="35">
        <v>0</v>
      </c>
      <c r="F215" s="34" t="s">
        <v>68</v>
      </c>
    </row>
    <row r="216" spans="1:6" ht="15" customHeight="1" x14ac:dyDescent="0.25">
      <c r="A216" s="33"/>
      <c r="B216" s="33" t="s">
        <v>67</v>
      </c>
      <c r="C216" s="34">
        <v>1</v>
      </c>
      <c r="D216" s="35">
        <v>0</v>
      </c>
      <c r="E216" s="35">
        <v>0</v>
      </c>
      <c r="F216" s="34" t="s">
        <v>68</v>
      </c>
    </row>
    <row r="217" spans="1:6" ht="15" customHeight="1" x14ac:dyDescent="0.25">
      <c r="A217" s="33"/>
      <c r="B217" s="33"/>
      <c r="C217" s="34"/>
      <c r="D217" s="34"/>
      <c r="E217" s="34"/>
      <c r="F217" s="34"/>
    </row>
    <row r="218" spans="1:6" ht="15" customHeight="1" x14ac:dyDescent="0.25">
      <c r="A218" t="s">
        <v>53</v>
      </c>
      <c r="C218" s="4"/>
      <c r="D218" s="4"/>
      <c r="E218" s="4"/>
      <c r="F218" s="4"/>
    </row>
    <row r="219" spans="1:6" ht="15" customHeight="1" x14ac:dyDescent="0.25">
      <c r="B219" t="s">
        <v>66</v>
      </c>
      <c r="C219" s="4">
        <v>1</v>
      </c>
      <c r="D219" s="3">
        <v>0</v>
      </c>
      <c r="E219" s="3">
        <v>0</v>
      </c>
      <c r="F219" s="4" t="s">
        <v>68</v>
      </c>
    </row>
    <row r="220" spans="1:6" ht="15" customHeight="1" x14ac:dyDescent="0.25">
      <c r="B220" t="s">
        <v>67</v>
      </c>
      <c r="C220" s="4">
        <v>1</v>
      </c>
      <c r="D220" s="3">
        <v>0</v>
      </c>
      <c r="E220" s="3">
        <v>0</v>
      </c>
      <c r="F220" s="4" t="s">
        <v>68</v>
      </c>
    </row>
    <row r="221" spans="1:6" ht="15" customHeight="1" x14ac:dyDescent="0.25">
      <c r="C221" s="4"/>
      <c r="D221" s="4"/>
      <c r="E221" s="4"/>
      <c r="F221" s="4"/>
    </row>
    <row r="222" spans="1:6" ht="15" customHeight="1" x14ac:dyDescent="0.25">
      <c r="A222" s="33" t="s">
        <v>54</v>
      </c>
      <c r="B222" s="33"/>
      <c r="C222" s="34"/>
      <c r="D222" s="34"/>
      <c r="E222" s="34"/>
      <c r="F222" s="34"/>
    </row>
    <row r="223" spans="1:6" ht="15" customHeight="1" x14ac:dyDescent="0.25">
      <c r="A223" s="33"/>
      <c r="B223" s="33" t="s">
        <v>66</v>
      </c>
      <c r="C223" s="34">
        <v>1</v>
      </c>
      <c r="D223" s="35">
        <v>0</v>
      </c>
      <c r="E223" s="35">
        <v>0</v>
      </c>
      <c r="F223" s="34" t="s">
        <v>68</v>
      </c>
    </row>
    <row r="224" spans="1:6" ht="15" customHeight="1" x14ac:dyDescent="0.25">
      <c r="A224" s="33"/>
      <c r="B224" s="33" t="s">
        <v>67</v>
      </c>
      <c r="C224" s="34">
        <v>1</v>
      </c>
      <c r="D224" s="35">
        <v>0</v>
      </c>
      <c r="E224" s="35">
        <v>0</v>
      </c>
      <c r="F224" s="34" t="s">
        <v>68</v>
      </c>
    </row>
    <row r="225" spans="1:6" ht="15" customHeight="1" x14ac:dyDescent="0.25">
      <c r="A225" s="33"/>
      <c r="B225" s="33"/>
      <c r="C225" s="34"/>
      <c r="D225" s="34"/>
      <c r="E225" s="34"/>
      <c r="F225" s="34"/>
    </row>
    <row r="226" spans="1:6" ht="15" customHeight="1" x14ac:dyDescent="0.25">
      <c r="A226" t="s">
        <v>55</v>
      </c>
      <c r="C226" s="4"/>
      <c r="D226" s="4"/>
      <c r="E226" s="4"/>
      <c r="F226" s="4"/>
    </row>
    <row r="227" spans="1:6" ht="15" customHeight="1" x14ac:dyDescent="0.25">
      <c r="B227" t="s">
        <v>66</v>
      </c>
      <c r="C227" s="4">
        <v>1</v>
      </c>
      <c r="D227" s="3">
        <v>0</v>
      </c>
      <c r="E227" s="3">
        <v>0</v>
      </c>
      <c r="F227" s="4" t="s">
        <v>68</v>
      </c>
    </row>
    <row r="228" spans="1:6" ht="15" customHeight="1" x14ac:dyDescent="0.25">
      <c r="B228" t="s">
        <v>67</v>
      </c>
      <c r="C228" s="4">
        <v>1</v>
      </c>
      <c r="D228" s="3">
        <v>0</v>
      </c>
      <c r="E228" s="3">
        <v>0</v>
      </c>
      <c r="F228" s="4" t="s">
        <v>68</v>
      </c>
    </row>
    <row r="229" spans="1:6" ht="15" customHeight="1" x14ac:dyDescent="0.25">
      <c r="C229" s="4"/>
      <c r="D229" s="4"/>
      <c r="E229" s="4"/>
      <c r="F229" s="4"/>
    </row>
    <row r="230" spans="1:6" ht="15" customHeight="1" x14ac:dyDescent="0.25">
      <c r="A230" s="33" t="s">
        <v>65</v>
      </c>
      <c r="B230" s="33"/>
      <c r="C230" s="34"/>
      <c r="D230" s="34"/>
      <c r="E230" s="34"/>
      <c r="F230" s="34"/>
    </row>
    <row r="231" spans="1:6" ht="15" customHeight="1" x14ac:dyDescent="0.25">
      <c r="A231" s="33"/>
      <c r="B231" s="33" t="s">
        <v>66</v>
      </c>
      <c r="C231" s="34">
        <v>1</v>
      </c>
      <c r="D231" s="35">
        <v>0</v>
      </c>
      <c r="E231" s="35">
        <v>0</v>
      </c>
      <c r="F231" s="34" t="s">
        <v>68</v>
      </c>
    </row>
    <row r="232" spans="1:6" ht="15" customHeight="1" x14ac:dyDescent="0.25">
      <c r="A232" s="33"/>
      <c r="B232" s="33" t="s">
        <v>67</v>
      </c>
      <c r="C232" s="34">
        <v>1</v>
      </c>
      <c r="D232" s="35">
        <v>0</v>
      </c>
      <c r="E232" s="35">
        <v>0</v>
      </c>
      <c r="F232" s="34" t="s">
        <v>68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C96AE-4440-4255-A0B1-BBEC6C1C432D}">
  <sheetPr>
    <tabColor theme="8" tint="0.59999389629810485"/>
  </sheetPr>
  <dimension ref="A1:F232"/>
  <sheetViews>
    <sheetView topLeftCell="A43" zoomScaleNormal="100" workbookViewId="0">
      <selection activeCell="A58" sqref="A58:F58"/>
    </sheetView>
  </sheetViews>
  <sheetFormatPr defaultRowHeight="15" x14ac:dyDescent="0.25"/>
  <cols>
    <col min="1" max="1" width="101.140625" customWidth="1"/>
    <col min="2" max="2" width="19.28515625" customWidth="1"/>
    <col min="3" max="3" width="12.5703125" customWidth="1"/>
    <col min="4" max="6" width="23.85546875" customWidth="1"/>
  </cols>
  <sheetData>
    <row r="1" spans="1:6" ht="21" customHeight="1" x14ac:dyDescent="0.35">
      <c r="A1" s="8" t="s">
        <v>0</v>
      </c>
      <c r="B1" s="9" t="s">
        <v>1</v>
      </c>
      <c r="C1" s="7" t="s">
        <v>5</v>
      </c>
      <c r="D1" s="7" t="s">
        <v>2</v>
      </c>
      <c r="E1" s="7" t="s">
        <v>3</v>
      </c>
      <c r="F1" s="7" t="s">
        <v>4</v>
      </c>
    </row>
    <row r="2" spans="1:6" ht="18.75" customHeight="1" x14ac:dyDescent="0.3">
      <c r="A2" s="5"/>
      <c r="B2" s="6"/>
      <c r="C2" s="7"/>
      <c r="D2" s="7"/>
      <c r="E2" s="7"/>
      <c r="F2" s="7"/>
    </row>
    <row r="3" spans="1:6" ht="18.75" customHeight="1" x14ac:dyDescent="0.3">
      <c r="A3" s="13" t="s">
        <v>57</v>
      </c>
      <c r="B3" s="14"/>
      <c r="C3" s="15"/>
      <c r="D3" s="15"/>
      <c r="E3" s="15"/>
      <c r="F3" s="15"/>
    </row>
    <row r="4" spans="1:6" ht="15" customHeight="1" x14ac:dyDescent="0.25">
      <c r="A4" s="10" t="s">
        <v>58</v>
      </c>
      <c r="B4" s="10"/>
      <c r="C4" s="11"/>
      <c r="D4" s="11"/>
      <c r="E4" s="11"/>
      <c r="F4" s="11"/>
    </row>
    <row r="5" spans="1:6" ht="15" customHeight="1" x14ac:dyDescent="0.25">
      <c r="A5" s="10"/>
      <c r="B5" s="10" t="s">
        <v>66</v>
      </c>
      <c r="C5" s="11">
        <v>1</v>
      </c>
      <c r="D5" s="12">
        <v>0</v>
      </c>
      <c r="E5" s="12">
        <v>0</v>
      </c>
      <c r="F5" s="11" t="s">
        <v>68</v>
      </c>
    </row>
    <row r="6" spans="1:6" ht="15" customHeight="1" x14ac:dyDescent="0.25">
      <c r="A6" s="10"/>
      <c r="B6" s="10" t="s">
        <v>67</v>
      </c>
      <c r="C6" s="11">
        <v>0</v>
      </c>
      <c r="D6" s="12" t="s">
        <v>69</v>
      </c>
      <c r="E6" s="11" t="s">
        <v>69</v>
      </c>
      <c r="F6" s="11" t="s">
        <v>69</v>
      </c>
    </row>
    <row r="7" spans="1:6" ht="15" customHeight="1" x14ac:dyDescent="0.25">
      <c r="A7" s="10"/>
      <c r="B7" s="10"/>
      <c r="C7" s="11"/>
      <c r="D7" s="11"/>
      <c r="E7" s="11"/>
      <c r="F7" s="11"/>
    </row>
    <row r="8" spans="1:6" ht="15" customHeight="1" x14ac:dyDescent="0.25">
      <c r="A8" t="s">
        <v>6</v>
      </c>
      <c r="C8" s="4"/>
      <c r="D8" s="4"/>
      <c r="E8" s="4"/>
      <c r="F8" s="4"/>
    </row>
    <row r="9" spans="1:6" ht="15" customHeight="1" x14ac:dyDescent="0.25">
      <c r="B9" t="s">
        <v>66</v>
      </c>
      <c r="C9" s="4">
        <v>1</v>
      </c>
      <c r="D9" s="3">
        <v>0</v>
      </c>
      <c r="E9" s="3">
        <v>0</v>
      </c>
      <c r="F9" s="4" t="s">
        <v>68</v>
      </c>
    </row>
    <row r="10" spans="1:6" ht="15" customHeight="1" x14ac:dyDescent="0.25">
      <c r="B10" t="s">
        <v>67</v>
      </c>
      <c r="C10" s="4">
        <v>0</v>
      </c>
      <c r="D10" s="3" t="s">
        <v>69</v>
      </c>
      <c r="E10" s="4" t="s">
        <v>69</v>
      </c>
      <c r="F10" s="4" t="s">
        <v>69</v>
      </c>
    </row>
    <row r="11" spans="1:6" ht="15" customHeight="1" x14ac:dyDescent="0.25">
      <c r="C11" s="4"/>
      <c r="D11" s="4"/>
      <c r="E11" s="4"/>
      <c r="F11" s="4"/>
    </row>
    <row r="12" spans="1:6" ht="15" customHeight="1" x14ac:dyDescent="0.25">
      <c r="A12" s="10" t="s">
        <v>7</v>
      </c>
      <c r="B12" s="10"/>
      <c r="C12" s="11"/>
      <c r="D12" s="11"/>
      <c r="E12" s="11"/>
      <c r="F12" s="11"/>
    </row>
    <row r="13" spans="1:6" ht="15" customHeight="1" x14ac:dyDescent="0.25">
      <c r="A13" s="10"/>
      <c r="B13" s="10" t="s">
        <v>66</v>
      </c>
      <c r="C13" s="11">
        <v>1</v>
      </c>
      <c r="D13" s="12">
        <v>0</v>
      </c>
      <c r="E13" s="12">
        <v>0</v>
      </c>
      <c r="F13" s="11" t="s">
        <v>68</v>
      </c>
    </row>
    <row r="14" spans="1:6" ht="15" customHeight="1" x14ac:dyDescent="0.25">
      <c r="A14" s="10"/>
      <c r="B14" s="10" t="s">
        <v>67</v>
      </c>
      <c r="C14" s="11">
        <v>0</v>
      </c>
      <c r="D14" s="12" t="s">
        <v>69</v>
      </c>
      <c r="E14" s="11" t="s">
        <v>69</v>
      </c>
      <c r="F14" s="11" t="s">
        <v>69</v>
      </c>
    </row>
    <row r="15" spans="1:6" ht="15" customHeight="1" x14ac:dyDescent="0.25">
      <c r="A15" s="10"/>
      <c r="B15" s="10"/>
      <c r="C15" s="11"/>
      <c r="D15" s="11"/>
      <c r="E15" s="11"/>
      <c r="F15" s="11"/>
    </row>
    <row r="16" spans="1:6" ht="15" customHeight="1" x14ac:dyDescent="0.25">
      <c r="A16" t="s">
        <v>8</v>
      </c>
      <c r="C16" s="4"/>
      <c r="D16" s="4"/>
      <c r="E16" s="4"/>
      <c r="F16" s="4"/>
    </row>
    <row r="17" spans="1:6" ht="15" customHeight="1" x14ac:dyDescent="0.25">
      <c r="B17" t="s">
        <v>66</v>
      </c>
      <c r="C17" s="4">
        <v>1</v>
      </c>
      <c r="D17" s="3">
        <v>0</v>
      </c>
      <c r="E17" s="3">
        <v>0</v>
      </c>
      <c r="F17" s="4" t="s">
        <v>68</v>
      </c>
    </row>
    <row r="18" spans="1:6" ht="15" customHeight="1" x14ac:dyDescent="0.25">
      <c r="B18" t="s">
        <v>67</v>
      </c>
      <c r="C18" s="4">
        <v>0</v>
      </c>
      <c r="D18" s="3" t="s">
        <v>69</v>
      </c>
      <c r="E18" s="4" t="s">
        <v>69</v>
      </c>
      <c r="F18" s="4" t="s">
        <v>69</v>
      </c>
    </row>
    <row r="19" spans="1:6" ht="15" customHeight="1" x14ac:dyDescent="0.25">
      <c r="C19" s="4"/>
      <c r="D19" s="4"/>
      <c r="E19" s="4"/>
      <c r="F19" s="4"/>
    </row>
    <row r="20" spans="1:6" ht="15" customHeight="1" x14ac:dyDescent="0.25">
      <c r="A20" s="10" t="s">
        <v>9</v>
      </c>
      <c r="B20" s="10"/>
      <c r="C20" s="11"/>
      <c r="D20" s="11"/>
      <c r="E20" s="11"/>
      <c r="F20" s="11"/>
    </row>
    <row r="21" spans="1:6" ht="15" customHeight="1" x14ac:dyDescent="0.25">
      <c r="A21" s="10"/>
      <c r="B21" s="10" t="s">
        <v>66</v>
      </c>
      <c r="C21" s="11">
        <v>1</v>
      </c>
      <c r="D21" s="12">
        <v>0</v>
      </c>
      <c r="E21" s="12">
        <v>0</v>
      </c>
      <c r="F21" s="11" t="s">
        <v>68</v>
      </c>
    </row>
    <row r="22" spans="1:6" ht="15" customHeight="1" x14ac:dyDescent="0.25">
      <c r="A22" s="10"/>
      <c r="B22" s="10" t="s">
        <v>67</v>
      </c>
      <c r="C22" s="11">
        <v>0</v>
      </c>
      <c r="D22" s="12" t="s">
        <v>69</v>
      </c>
      <c r="E22" s="11" t="s">
        <v>69</v>
      </c>
      <c r="F22" s="11" t="s">
        <v>69</v>
      </c>
    </row>
    <row r="23" spans="1:6" ht="15" customHeight="1" x14ac:dyDescent="0.25">
      <c r="A23" s="10"/>
      <c r="B23" s="10"/>
      <c r="C23" s="11"/>
      <c r="D23" s="11"/>
      <c r="E23" s="11"/>
      <c r="F23" s="11"/>
    </row>
    <row r="24" spans="1:6" ht="15" customHeight="1" x14ac:dyDescent="0.25">
      <c r="A24" t="s">
        <v>10</v>
      </c>
      <c r="C24" s="4"/>
      <c r="D24" s="4"/>
      <c r="E24" s="4"/>
      <c r="F24" s="4"/>
    </row>
    <row r="25" spans="1:6" ht="15" customHeight="1" x14ac:dyDescent="0.25">
      <c r="B25" t="s">
        <v>66</v>
      </c>
      <c r="C25" s="4">
        <v>1</v>
      </c>
      <c r="D25" s="3">
        <v>0</v>
      </c>
      <c r="E25" s="3">
        <v>0</v>
      </c>
      <c r="F25" s="4" t="s">
        <v>68</v>
      </c>
    </row>
    <row r="26" spans="1:6" ht="15" customHeight="1" x14ac:dyDescent="0.25">
      <c r="B26" t="s">
        <v>67</v>
      </c>
      <c r="C26" s="4">
        <v>0</v>
      </c>
      <c r="D26" s="3" t="s">
        <v>69</v>
      </c>
      <c r="E26" s="4" t="s">
        <v>69</v>
      </c>
      <c r="F26" s="4" t="s">
        <v>69</v>
      </c>
    </row>
    <row r="27" spans="1:6" ht="15" customHeight="1" x14ac:dyDescent="0.25">
      <c r="C27" s="4"/>
      <c r="D27" s="4"/>
      <c r="E27" s="4"/>
      <c r="F27" s="4"/>
    </row>
    <row r="28" spans="1:6" ht="15" customHeight="1" x14ac:dyDescent="0.25">
      <c r="A28" s="10" t="s">
        <v>11</v>
      </c>
      <c r="B28" s="10"/>
      <c r="C28" s="11"/>
      <c r="D28" s="11"/>
      <c r="E28" s="11"/>
      <c r="F28" s="11"/>
    </row>
    <row r="29" spans="1:6" ht="15" customHeight="1" x14ac:dyDescent="0.25">
      <c r="A29" s="10"/>
      <c r="B29" s="10" t="s">
        <v>66</v>
      </c>
      <c r="C29" s="11">
        <v>1</v>
      </c>
      <c r="D29" s="12">
        <v>0</v>
      </c>
      <c r="E29" s="12">
        <v>0</v>
      </c>
      <c r="F29" s="11" t="s">
        <v>68</v>
      </c>
    </row>
    <row r="30" spans="1:6" ht="15" customHeight="1" x14ac:dyDescent="0.25">
      <c r="A30" s="10"/>
      <c r="B30" s="10" t="s">
        <v>67</v>
      </c>
      <c r="C30" s="11">
        <v>0</v>
      </c>
      <c r="D30" s="12" t="s">
        <v>69</v>
      </c>
      <c r="E30" s="11" t="s">
        <v>69</v>
      </c>
      <c r="F30" s="11" t="s">
        <v>69</v>
      </c>
    </row>
    <row r="31" spans="1:6" ht="15" customHeight="1" x14ac:dyDescent="0.25">
      <c r="A31" s="10"/>
      <c r="B31" s="10"/>
      <c r="C31" s="11"/>
      <c r="D31" s="11"/>
      <c r="E31" s="11"/>
      <c r="F31" s="11"/>
    </row>
    <row r="32" spans="1:6" ht="15" customHeight="1" x14ac:dyDescent="0.25">
      <c r="A32" t="s">
        <v>12</v>
      </c>
      <c r="C32" s="4"/>
      <c r="D32" s="4"/>
      <c r="E32" s="4"/>
      <c r="F32" s="4"/>
    </row>
    <row r="33" spans="1:6" ht="15" customHeight="1" x14ac:dyDescent="0.25">
      <c r="B33" t="s">
        <v>66</v>
      </c>
      <c r="C33" s="4">
        <v>1</v>
      </c>
      <c r="D33" s="3">
        <v>0</v>
      </c>
      <c r="E33" s="3">
        <v>0</v>
      </c>
      <c r="F33" s="4" t="s">
        <v>68</v>
      </c>
    </row>
    <row r="34" spans="1:6" ht="15" customHeight="1" x14ac:dyDescent="0.25">
      <c r="B34" t="s">
        <v>67</v>
      </c>
      <c r="C34" s="4">
        <v>0</v>
      </c>
      <c r="D34" s="3" t="s">
        <v>69</v>
      </c>
      <c r="E34" s="4" t="s">
        <v>69</v>
      </c>
      <c r="F34" s="4" t="s">
        <v>69</v>
      </c>
    </row>
    <row r="35" spans="1:6" ht="15" customHeight="1" x14ac:dyDescent="0.25">
      <c r="C35" s="4"/>
      <c r="D35" s="4"/>
      <c r="E35" s="4"/>
      <c r="F35" s="4"/>
    </row>
    <row r="36" spans="1:6" ht="15" customHeight="1" x14ac:dyDescent="0.25">
      <c r="A36" s="10" t="s">
        <v>13</v>
      </c>
      <c r="B36" s="10"/>
      <c r="C36" s="11"/>
      <c r="D36" s="11"/>
      <c r="E36" s="11"/>
      <c r="F36" s="11"/>
    </row>
    <row r="37" spans="1:6" ht="15" customHeight="1" x14ac:dyDescent="0.25">
      <c r="A37" s="10"/>
      <c r="B37" s="10" t="s">
        <v>66</v>
      </c>
      <c r="C37" s="11">
        <v>1</v>
      </c>
      <c r="D37" s="12">
        <v>0</v>
      </c>
      <c r="E37" s="12">
        <v>0</v>
      </c>
      <c r="F37" s="11" t="s">
        <v>68</v>
      </c>
    </row>
    <row r="38" spans="1:6" ht="15" customHeight="1" x14ac:dyDescent="0.25">
      <c r="A38" s="10"/>
      <c r="B38" s="10" t="s">
        <v>67</v>
      </c>
      <c r="C38" s="11">
        <v>0</v>
      </c>
      <c r="D38" s="12" t="s">
        <v>69</v>
      </c>
      <c r="E38" s="11" t="s">
        <v>69</v>
      </c>
      <c r="F38" s="11" t="s">
        <v>69</v>
      </c>
    </row>
    <row r="39" spans="1:6" ht="15" customHeight="1" x14ac:dyDescent="0.25">
      <c r="A39" s="10"/>
      <c r="B39" s="10"/>
      <c r="C39" s="11"/>
      <c r="D39" s="11"/>
      <c r="E39" s="11"/>
      <c r="F39" s="11"/>
    </row>
    <row r="40" spans="1:6" ht="15" customHeight="1" x14ac:dyDescent="0.25">
      <c r="A40" t="s">
        <v>14</v>
      </c>
      <c r="C40" s="4"/>
      <c r="D40" s="4"/>
      <c r="E40" s="4"/>
      <c r="F40" s="4"/>
    </row>
    <row r="41" spans="1:6" ht="15" customHeight="1" x14ac:dyDescent="0.25">
      <c r="B41" t="s">
        <v>66</v>
      </c>
      <c r="C41" s="4">
        <v>1</v>
      </c>
      <c r="D41" s="3">
        <v>0</v>
      </c>
      <c r="E41" s="3">
        <v>0</v>
      </c>
      <c r="F41" s="4" t="s">
        <v>68</v>
      </c>
    </row>
    <row r="42" spans="1:6" ht="15" customHeight="1" x14ac:dyDescent="0.25">
      <c r="B42" t="s">
        <v>67</v>
      </c>
      <c r="C42" s="4">
        <v>0</v>
      </c>
      <c r="D42" s="3" t="s">
        <v>69</v>
      </c>
      <c r="E42" s="4" t="s">
        <v>69</v>
      </c>
      <c r="F42" s="4" t="s">
        <v>69</v>
      </c>
    </row>
    <row r="43" spans="1:6" ht="15" customHeight="1" x14ac:dyDescent="0.25">
      <c r="C43" s="4"/>
      <c r="D43" s="4"/>
      <c r="E43" s="4"/>
      <c r="F43" s="4"/>
    </row>
    <row r="44" spans="1:6" ht="15" customHeight="1" x14ac:dyDescent="0.25">
      <c r="C44" s="4"/>
      <c r="D44" s="4"/>
      <c r="E44" s="4"/>
      <c r="F44" s="4"/>
    </row>
    <row r="45" spans="1:6" ht="18.75" customHeight="1" x14ac:dyDescent="0.3">
      <c r="A45" s="16" t="s">
        <v>59</v>
      </c>
      <c r="B45" s="17"/>
      <c r="C45" s="18"/>
      <c r="D45" s="18"/>
      <c r="E45" s="18"/>
      <c r="F45" s="18"/>
    </row>
    <row r="46" spans="1:6" ht="15" customHeight="1" x14ac:dyDescent="0.25">
      <c r="A46" s="19" t="s">
        <v>60</v>
      </c>
      <c r="B46" s="19"/>
      <c r="C46" s="20"/>
      <c r="D46" s="20"/>
      <c r="E46" s="20"/>
      <c r="F46" s="20"/>
    </row>
    <row r="47" spans="1:6" ht="15" customHeight="1" x14ac:dyDescent="0.25">
      <c r="A47" s="19"/>
      <c r="B47" s="19" t="s">
        <v>66</v>
      </c>
      <c r="C47" s="20">
        <v>1</v>
      </c>
      <c r="D47" s="21">
        <v>0</v>
      </c>
      <c r="E47" s="21">
        <v>0</v>
      </c>
      <c r="F47" s="20" t="s">
        <v>68</v>
      </c>
    </row>
    <row r="48" spans="1:6" ht="15" customHeight="1" x14ac:dyDescent="0.25">
      <c r="A48" s="19"/>
      <c r="B48" s="19" t="s">
        <v>67</v>
      </c>
      <c r="C48" s="20">
        <v>0</v>
      </c>
      <c r="D48" s="20" t="s">
        <v>69</v>
      </c>
      <c r="E48" s="20" t="s">
        <v>69</v>
      </c>
      <c r="F48" s="20" t="s">
        <v>69</v>
      </c>
    </row>
    <row r="49" spans="1:6" ht="15" customHeight="1" x14ac:dyDescent="0.25">
      <c r="A49" s="19"/>
      <c r="B49" s="19"/>
      <c r="C49" s="20"/>
      <c r="D49" s="20"/>
      <c r="E49" s="20"/>
      <c r="F49" s="20"/>
    </row>
    <row r="50" spans="1:6" ht="15" customHeight="1" x14ac:dyDescent="0.25">
      <c r="A50" t="s">
        <v>15</v>
      </c>
      <c r="C50" s="4"/>
      <c r="D50" s="4"/>
      <c r="E50" s="4"/>
      <c r="F50" s="4"/>
    </row>
    <row r="51" spans="1:6" ht="15" customHeight="1" x14ac:dyDescent="0.25">
      <c r="B51" t="s">
        <v>66</v>
      </c>
      <c r="C51" s="4">
        <v>1</v>
      </c>
      <c r="D51" s="3">
        <v>0</v>
      </c>
      <c r="E51" s="3">
        <v>0</v>
      </c>
      <c r="F51" s="4" t="s">
        <v>68</v>
      </c>
    </row>
    <row r="52" spans="1:6" ht="15" customHeight="1" x14ac:dyDescent="0.25">
      <c r="B52" t="s">
        <v>67</v>
      </c>
      <c r="C52" s="4">
        <v>0</v>
      </c>
      <c r="D52" s="3" t="s">
        <v>69</v>
      </c>
      <c r="E52" s="4" t="s">
        <v>69</v>
      </c>
      <c r="F52" s="4" t="s">
        <v>69</v>
      </c>
    </row>
    <row r="53" spans="1:6" ht="15" customHeight="1" x14ac:dyDescent="0.25">
      <c r="C53" s="4"/>
      <c r="D53" s="4"/>
      <c r="E53" s="4"/>
      <c r="F53" s="4"/>
    </row>
    <row r="54" spans="1:6" ht="15" customHeight="1" x14ac:dyDescent="0.25">
      <c r="A54" s="19" t="s">
        <v>16</v>
      </c>
      <c r="B54" s="19"/>
      <c r="C54" s="20"/>
      <c r="D54" s="20"/>
      <c r="E54" s="20"/>
      <c r="F54" s="20"/>
    </row>
    <row r="55" spans="1:6" ht="15" customHeight="1" x14ac:dyDescent="0.25">
      <c r="A55" s="19"/>
      <c r="B55" s="19" t="s">
        <v>66</v>
      </c>
      <c r="C55" s="20">
        <v>1</v>
      </c>
      <c r="D55" s="21">
        <v>0</v>
      </c>
      <c r="E55" s="21">
        <v>0</v>
      </c>
      <c r="F55" s="20" t="s">
        <v>68</v>
      </c>
    </row>
    <row r="56" spans="1:6" ht="15" customHeight="1" x14ac:dyDescent="0.25">
      <c r="A56" s="19"/>
      <c r="B56" s="19" t="s">
        <v>67</v>
      </c>
      <c r="C56" s="20">
        <v>0</v>
      </c>
      <c r="D56" s="21" t="s">
        <v>69</v>
      </c>
      <c r="E56" s="20" t="s">
        <v>69</v>
      </c>
      <c r="F56" s="20" t="s">
        <v>69</v>
      </c>
    </row>
    <row r="57" spans="1:6" ht="15" customHeight="1" x14ac:dyDescent="0.25">
      <c r="A57" s="19"/>
      <c r="B57" s="19"/>
      <c r="C57" s="20"/>
      <c r="D57" s="20"/>
      <c r="E57" s="20"/>
      <c r="F57" s="20"/>
    </row>
    <row r="58" spans="1:6" ht="15" customHeight="1" x14ac:dyDescent="0.25">
      <c r="A58" s="22" t="s">
        <v>17</v>
      </c>
      <c r="B58" s="22"/>
      <c r="C58" s="23"/>
      <c r="D58" s="23"/>
      <c r="E58" s="23"/>
      <c r="F58" s="23"/>
    </row>
    <row r="59" spans="1:6" ht="15" customHeight="1" x14ac:dyDescent="0.25">
      <c r="B59" t="s">
        <v>66</v>
      </c>
      <c r="C59" s="4">
        <v>1</v>
      </c>
      <c r="D59" s="3">
        <v>0</v>
      </c>
      <c r="E59" s="3">
        <v>0</v>
      </c>
      <c r="F59" s="4" t="s">
        <v>68</v>
      </c>
    </row>
    <row r="60" spans="1:6" ht="15" customHeight="1" x14ac:dyDescent="0.25">
      <c r="B60" t="s">
        <v>67</v>
      </c>
      <c r="C60" s="4">
        <v>0</v>
      </c>
      <c r="D60" s="3" t="s">
        <v>69</v>
      </c>
      <c r="E60" s="4" t="s">
        <v>69</v>
      </c>
      <c r="F60" s="4" t="s">
        <v>69</v>
      </c>
    </row>
    <row r="61" spans="1:6" ht="15" customHeight="1" x14ac:dyDescent="0.25">
      <c r="C61" s="4"/>
      <c r="D61" s="4"/>
      <c r="E61" s="4"/>
      <c r="F61" s="4"/>
    </row>
    <row r="62" spans="1:6" ht="15" customHeight="1" x14ac:dyDescent="0.25">
      <c r="A62" s="19" t="s">
        <v>18</v>
      </c>
      <c r="B62" s="19"/>
      <c r="C62" s="20"/>
      <c r="D62" s="20"/>
      <c r="E62" s="20"/>
      <c r="F62" s="20"/>
    </row>
    <row r="63" spans="1:6" ht="15" customHeight="1" x14ac:dyDescent="0.25">
      <c r="A63" s="19"/>
      <c r="B63" s="19" t="s">
        <v>66</v>
      </c>
      <c r="C63" s="20">
        <v>1</v>
      </c>
      <c r="D63" s="21">
        <v>0</v>
      </c>
      <c r="E63" s="21">
        <v>0</v>
      </c>
      <c r="F63" s="20" t="s">
        <v>68</v>
      </c>
    </row>
    <row r="64" spans="1:6" ht="15" customHeight="1" x14ac:dyDescent="0.25">
      <c r="A64" s="19"/>
      <c r="B64" s="19" t="s">
        <v>67</v>
      </c>
      <c r="C64" s="20">
        <v>0</v>
      </c>
      <c r="D64" s="21" t="s">
        <v>69</v>
      </c>
      <c r="E64" s="20" t="s">
        <v>69</v>
      </c>
      <c r="F64" s="20" t="s">
        <v>69</v>
      </c>
    </row>
    <row r="65" spans="1:6" ht="15" customHeight="1" x14ac:dyDescent="0.25">
      <c r="A65" s="19"/>
      <c r="B65" s="19"/>
      <c r="C65" s="20"/>
      <c r="D65" s="20"/>
      <c r="E65" s="20"/>
      <c r="F65" s="20"/>
    </row>
    <row r="66" spans="1:6" ht="15" customHeight="1" x14ac:dyDescent="0.25">
      <c r="A66" t="s">
        <v>19</v>
      </c>
      <c r="C66" s="4"/>
      <c r="D66" s="4"/>
      <c r="E66" s="4"/>
      <c r="F66" s="4"/>
    </row>
    <row r="67" spans="1:6" ht="15" customHeight="1" x14ac:dyDescent="0.25">
      <c r="B67" t="s">
        <v>66</v>
      </c>
      <c r="C67" s="4">
        <v>1</v>
      </c>
      <c r="D67" s="3">
        <v>0</v>
      </c>
      <c r="E67" s="3">
        <v>0</v>
      </c>
      <c r="F67" s="4" t="s">
        <v>68</v>
      </c>
    </row>
    <row r="68" spans="1:6" ht="15" customHeight="1" x14ac:dyDescent="0.25">
      <c r="B68" t="s">
        <v>67</v>
      </c>
      <c r="C68" s="4">
        <v>0</v>
      </c>
      <c r="D68" s="3" t="s">
        <v>69</v>
      </c>
      <c r="E68" s="4" t="s">
        <v>69</v>
      </c>
      <c r="F68" s="4" t="s">
        <v>69</v>
      </c>
    </row>
    <row r="69" spans="1:6" ht="15" customHeight="1" x14ac:dyDescent="0.25">
      <c r="C69" s="4"/>
      <c r="D69" s="4"/>
      <c r="E69" s="4"/>
      <c r="F69" s="4"/>
    </row>
    <row r="70" spans="1:6" ht="15" customHeight="1" x14ac:dyDescent="0.25">
      <c r="A70" s="19" t="s">
        <v>20</v>
      </c>
      <c r="B70" s="19"/>
      <c r="C70" s="20"/>
      <c r="D70" s="20"/>
      <c r="E70" s="20"/>
      <c r="F70" s="20"/>
    </row>
    <row r="71" spans="1:6" ht="15" customHeight="1" x14ac:dyDescent="0.25">
      <c r="A71" s="19"/>
      <c r="B71" s="19" t="s">
        <v>66</v>
      </c>
      <c r="C71" s="20">
        <v>1</v>
      </c>
      <c r="D71" s="21">
        <v>0</v>
      </c>
      <c r="E71" s="21">
        <v>0</v>
      </c>
      <c r="F71" s="20" t="s">
        <v>68</v>
      </c>
    </row>
    <row r="72" spans="1:6" ht="15" customHeight="1" x14ac:dyDescent="0.25">
      <c r="A72" s="19"/>
      <c r="B72" s="19" t="s">
        <v>67</v>
      </c>
      <c r="C72" s="20">
        <v>0</v>
      </c>
      <c r="D72" s="21" t="s">
        <v>69</v>
      </c>
      <c r="E72" s="20" t="s">
        <v>69</v>
      </c>
      <c r="F72" s="20" t="s">
        <v>69</v>
      </c>
    </row>
    <row r="73" spans="1:6" ht="15" customHeight="1" x14ac:dyDescent="0.25">
      <c r="A73" s="19"/>
      <c r="B73" s="19"/>
      <c r="C73" s="20"/>
      <c r="D73" s="20"/>
      <c r="E73" s="20"/>
      <c r="F73" s="20"/>
    </row>
    <row r="74" spans="1:6" ht="15" customHeight="1" x14ac:dyDescent="0.25">
      <c r="A74" t="s">
        <v>21</v>
      </c>
      <c r="C74" s="4"/>
      <c r="D74" s="4"/>
      <c r="E74" s="4"/>
      <c r="F74" s="4"/>
    </row>
    <row r="75" spans="1:6" ht="15" customHeight="1" x14ac:dyDescent="0.25">
      <c r="B75" t="s">
        <v>66</v>
      </c>
      <c r="C75" s="4">
        <v>1</v>
      </c>
      <c r="D75" s="3">
        <v>0</v>
      </c>
      <c r="E75" s="3">
        <v>0</v>
      </c>
      <c r="F75" s="4" t="s">
        <v>68</v>
      </c>
    </row>
    <row r="76" spans="1:6" ht="15" customHeight="1" x14ac:dyDescent="0.25">
      <c r="B76" t="s">
        <v>67</v>
      </c>
      <c r="C76" s="4">
        <v>0</v>
      </c>
      <c r="D76" s="3" t="s">
        <v>69</v>
      </c>
      <c r="E76" s="4" t="s">
        <v>69</v>
      </c>
      <c r="F76" s="4" t="s">
        <v>69</v>
      </c>
    </row>
    <row r="77" spans="1:6" ht="15" customHeight="1" x14ac:dyDescent="0.25">
      <c r="C77" s="4"/>
      <c r="D77" s="4"/>
      <c r="E77" s="4"/>
      <c r="F77" s="4"/>
    </row>
    <row r="78" spans="1:6" ht="15" customHeight="1" x14ac:dyDescent="0.25">
      <c r="A78" s="19" t="s">
        <v>22</v>
      </c>
      <c r="B78" s="19"/>
      <c r="C78" s="20"/>
      <c r="D78" s="20"/>
      <c r="E78" s="20"/>
      <c r="F78" s="20"/>
    </row>
    <row r="79" spans="1:6" ht="15" customHeight="1" x14ac:dyDescent="0.25">
      <c r="A79" s="19"/>
      <c r="B79" s="19" t="s">
        <v>66</v>
      </c>
      <c r="C79" s="20">
        <v>1</v>
      </c>
      <c r="D79" s="21">
        <v>0</v>
      </c>
      <c r="E79" s="21">
        <v>0</v>
      </c>
      <c r="F79" s="20" t="s">
        <v>68</v>
      </c>
    </row>
    <row r="80" spans="1:6" ht="15" customHeight="1" x14ac:dyDescent="0.25">
      <c r="A80" s="19"/>
      <c r="B80" s="19" t="s">
        <v>67</v>
      </c>
      <c r="C80" s="20">
        <v>0</v>
      </c>
      <c r="D80" s="21" t="s">
        <v>69</v>
      </c>
      <c r="E80" s="20" t="s">
        <v>69</v>
      </c>
      <c r="F80" s="20" t="s">
        <v>69</v>
      </c>
    </row>
    <row r="81" spans="1:6" ht="15" customHeight="1" x14ac:dyDescent="0.25">
      <c r="A81" s="19"/>
      <c r="B81" s="19"/>
      <c r="C81" s="20"/>
      <c r="D81" s="20"/>
      <c r="E81" s="20"/>
      <c r="F81" s="20"/>
    </row>
    <row r="82" spans="1:6" ht="15" customHeight="1" x14ac:dyDescent="0.25">
      <c r="A82" t="s">
        <v>23</v>
      </c>
      <c r="C82" s="4"/>
      <c r="D82" s="4"/>
      <c r="E82" s="4"/>
      <c r="F82" s="4"/>
    </row>
    <row r="83" spans="1:6" ht="15" customHeight="1" x14ac:dyDescent="0.25">
      <c r="B83" t="s">
        <v>66</v>
      </c>
      <c r="C83" s="4">
        <v>1</v>
      </c>
      <c r="D83" s="3">
        <v>0</v>
      </c>
      <c r="E83" s="3">
        <v>0</v>
      </c>
      <c r="F83" s="4" t="s">
        <v>68</v>
      </c>
    </row>
    <row r="84" spans="1:6" ht="15" customHeight="1" x14ac:dyDescent="0.25">
      <c r="B84" t="s">
        <v>67</v>
      </c>
      <c r="C84" s="4">
        <v>0</v>
      </c>
      <c r="D84" s="3" t="s">
        <v>69</v>
      </c>
      <c r="E84" s="4" t="s">
        <v>69</v>
      </c>
      <c r="F84" s="4" t="s">
        <v>69</v>
      </c>
    </row>
    <row r="85" spans="1:6" ht="15" customHeight="1" x14ac:dyDescent="0.25">
      <c r="C85" s="4"/>
      <c r="D85" s="4"/>
      <c r="E85" s="4"/>
      <c r="F85" s="4"/>
    </row>
    <row r="86" spans="1:6" ht="15" customHeight="1" x14ac:dyDescent="0.25">
      <c r="A86" s="19" t="s">
        <v>24</v>
      </c>
      <c r="B86" s="19"/>
      <c r="C86" s="20"/>
      <c r="D86" s="20"/>
      <c r="E86" s="20"/>
      <c r="F86" s="20"/>
    </row>
    <row r="87" spans="1:6" ht="15" customHeight="1" x14ac:dyDescent="0.25">
      <c r="A87" s="19"/>
      <c r="B87" s="19" t="s">
        <v>66</v>
      </c>
      <c r="C87" s="20">
        <v>1</v>
      </c>
      <c r="D87" s="21">
        <v>0</v>
      </c>
      <c r="E87" s="21">
        <v>0</v>
      </c>
      <c r="F87" s="20" t="s">
        <v>68</v>
      </c>
    </row>
    <row r="88" spans="1:6" ht="15" customHeight="1" x14ac:dyDescent="0.25">
      <c r="A88" s="19"/>
      <c r="B88" s="19" t="s">
        <v>67</v>
      </c>
      <c r="C88" s="20">
        <v>0</v>
      </c>
      <c r="D88" s="21" t="s">
        <v>69</v>
      </c>
      <c r="E88" s="20" t="s">
        <v>69</v>
      </c>
      <c r="F88" s="20" t="s">
        <v>69</v>
      </c>
    </row>
    <row r="89" spans="1:6" ht="15" customHeight="1" x14ac:dyDescent="0.25">
      <c r="A89" s="19"/>
      <c r="B89" s="19"/>
      <c r="C89" s="20"/>
      <c r="D89" s="20"/>
      <c r="E89" s="20"/>
      <c r="F89" s="20"/>
    </row>
    <row r="90" spans="1:6" ht="15" customHeight="1" x14ac:dyDescent="0.25">
      <c r="A90" t="s">
        <v>25</v>
      </c>
      <c r="C90" s="4"/>
      <c r="D90" s="4"/>
      <c r="E90" s="4"/>
      <c r="F90" s="4"/>
    </row>
    <row r="91" spans="1:6" ht="15" customHeight="1" x14ac:dyDescent="0.25">
      <c r="B91" t="s">
        <v>66</v>
      </c>
      <c r="C91" s="4">
        <v>1</v>
      </c>
      <c r="D91" s="3">
        <v>0</v>
      </c>
      <c r="E91" s="3">
        <v>0</v>
      </c>
      <c r="F91" s="4" t="s">
        <v>68</v>
      </c>
    </row>
    <row r="92" spans="1:6" ht="15" customHeight="1" x14ac:dyDescent="0.25">
      <c r="B92" t="s">
        <v>67</v>
      </c>
      <c r="C92" s="4">
        <v>0</v>
      </c>
      <c r="D92" s="3" t="s">
        <v>69</v>
      </c>
      <c r="E92" s="4" t="s">
        <v>69</v>
      </c>
      <c r="F92" s="4" t="s">
        <v>69</v>
      </c>
    </row>
    <row r="93" spans="1:6" ht="15" customHeight="1" x14ac:dyDescent="0.25">
      <c r="C93" s="4"/>
      <c r="D93" s="4"/>
      <c r="E93" s="4"/>
      <c r="F93" s="4"/>
    </row>
    <row r="94" spans="1:6" ht="15" customHeight="1" x14ac:dyDescent="0.25">
      <c r="A94" s="19" t="s">
        <v>26</v>
      </c>
      <c r="B94" s="19"/>
      <c r="C94" s="20"/>
      <c r="D94" s="20"/>
      <c r="E94" s="20"/>
      <c r="F94" s="20"/>
    </row>
    <row r="95" spans="1:6" ht="15" customHeight="1" x14ac:dyDescent="0.25">
      <c r="A95" s="19"/>
      <c r="B95" s="19" t="s">
        <v>66</v>
      </c>
      <c r="C95" s="20">
        <v>1</v>
      </c>
      <c r="D95" s="21">
        <v>0</v>
      </c>
      <c r="E95" s="21">
        <v>0</v>
      </c>
      <c r="F95" s="20" t="s">
        <v>68</v>
      </c>
    </row>
    <row r="96" spans="1:6" ht="15" customHeight="1" x14ac:dyDescent="0.25">
      <c r="A96" s="19"/>
      <c r="B96" s="19" t="s">
        <v>67</v>
      </c>
      <c r="C96" s="20">
        <v>0</v>
      </c>
      <c r="D96" s="21" t="s">
        <v>69</v>
      </c>
      <c r="E96" s="20" t="s">
        <v>69</v>
      </c>
      <c r="F96" s="20" t="s">
        <v>69</v>
      </c>
    </row>
    <row r="97" spans="1:6" ht="15" customHeight="1" x14ac:dyDescent="0.25">
      <c r="A97" s="19"/>
      <c r="B97" s="19"/>
      <c r="C97" s="20"/>
      <c r="D97" s="20"/>
      <c r="E97" s="20"/>
      <c r="F97" s="20"/>
    </row>
    <row r="98" spans="1:6" ht="15" customHeight="1" x14ac:dyDescent="0.25">
      <c r="A98" t="s">
        <v>27</v>
      </c>
      <c r="C98" s="4"/>
      <c r="D98" s="4"/>
      <c r="E98" s="4"/>
      <c r="F98" s="4"/>
    </row>
    <row r="99" spans="1:6" ht="15" customHeight="1" x14ac:dyDescent="0.25">
      <c r="B99" t="s">
        <v>66</v>
      </c>
      <c r="C99" s="4">
        <v>1</v>
      </c>
      <c r="D99" s="3">
        <v>0</v>
      </c>
      <c r="E99" s="3">
        <v>0</v>
      </c>
      <c r="F99" s="4" t="s">
        <v>68</v>
      </c>
    </row>
    <row r="100" spans="1:6" ht="15" customHeight="1" x14ac:dyDescent="0.25">
      <c r="B100" t="s">
        <v>67</v>
      </c>
      <c r="C100" s="4">
        <v>0</v>
      </c>
      <c r="D100" s="3" t="s">
        <v>69</v>
      </c>
      <c r="E100" s="4" t="s">
        <v>69</v>
      </c>
      <c r="F100" s="4" t="s">
        <v>69</v>
      </c>
    </row>
    <row r="101" spans="1:6" ht="15" customHeight="1" x14ac:dyDescent="0.25">
      <c r="C101" s="4"/>
      <c r="D101" s="4"/>
      <c r="E101" s="4"/>
      <c r="F101" s="4"/>
    </row>
    <row r="102" spans="1:6" ht="15" customHeight="1" x14ac:dyDescent="0.25">
      <c r="A102" s="19" t="s">
        <v>56</v>
      </c>
      <c r="B102" s="19"/>
      <c r="C102" s="20"/>
      <c r="D102" s="20"/>
      <c r="E102" s="20"/>
      <c r="F102" s="20"/>
    </row>
    <row r="103" spans="1:6" ht="15" customHeight="1" x14ac:dyDescent="0.25">
      <c r="A103" s="19"/>
      <c r="B103" s="19" t="s">
        <v>66</v>
      </c>
      <c r="C103" s="20">
        <v>1</v>
      </c>
      <c r="D103" s="21">
        <v>0</v>
      </c>
      <c r="E103" s="21">
        <v>0</v>
      </c>
      <c r="F103" s="20" t="s">
        <v>68</v>
      </c>
    </row>
    <row r="104" spans="1:6" ht="15" customHeight="1" x14ac:dyDescent="0.25">
      <c r="A104" s="19"/>
      <c r="B104" s="19" t="s">
        <v>67</v>
      </c>
      <c r="C104" s="20">
        <v>0</v>
      </c>
      <c r="D104" s="21" t="s">
        <v>69</v>
      </c>
      <c r="E104" s="20" t="s">
        <v>69</v>
      </c>
      <c r="F104" s="20" t="s">
        <v>69</v>
      </c>
    </row>
    <row r="105" spans="1:6" ht="15" customHeight="1" x14ac:dyDescent="0.25">
      <c r="A105" s="19"/>
      <c r="B105" s="19"/>
      <c r="C105" s="20"/>
      <c r="D105" s="20"/>
      <c r="E105" s="20"/>
      <c r="F105" s="20"/>
    </row>
    <row r="106" spans="1:6" ht="15" customHeight="1" x14ac:dyDescent="0.25">
      <c r="A106" t="s">
        <v>28</v>
      </c>
      <c r="C106" s="4"/>
      <c r="D106" s="4"/>
      <c r="E106" s="4"/>
      <c r="F106" s="4"/>
    </row>
    <row r="107" spans="1:6" ht="15" customHeight="1" x14ac:dyDescent="0.25">
      <c r="B107" t="s">
        <v>66</v>
      </c>
      <c r="C107" s="4">
        <v>1</v>
      </c>
      <c r="D107" s="3">
        <v>0</v>
      </c>
      <c r="E107" s="3">
        <v>0</v>
      </c>
      <c r="F107" s="4" t="s">
        <v>68</v>
      </c>
    </row>
    <row r="108" spans="1:6" ht="15" customHeight="1" x14ac:dyDescent="0.25">
      <c r="B108" t="s">
        <v>67</v>
      </c>
      <c r="C108" s="4">
        <v>0</v>
      </c>
      <c r="D108" s="3" t="s">
        <v>69</v>
      </c>
      <c r="E108" s="4" t="s">
        <v>69</v>
      </c>
      <c r="F108" s="4" t="s">
        <v>69</v>
      </c>
    </row>
    <row r="109" spans="1:6" ht="15" customHeight="1" x14ac:dyDescent="0.25">
      <c r="C109" s="4"/>
      <c r="D109" s="4"/>
      <c r="E109" s="4"/>
      <c r="F109" s="4"/>
    </row>
    <row r="110" spans="1:6" ht="15" customHeight="1" x14ac:dyDescent="0.25">
      <c r="A110" s="19" t="s">
        <v>29</v>
      </c>
      <c r="B110" s="19"/>
      <c r="C110" s="20"/>
      <c r="D110" s="20"/>
      <c r="E110" s="20"/>
      <c r="F110" s="20"/>
    </row>
    <row r="111" spans="1:6" ht="15" customHeight="1" x14ac:dyDescent="0.25">
      <c r="A111" s="19"/>
      <c r="B111" s="19" t="s">
        <v>66</v>
      </c>
      <c r="C111" s="20">
        <v>1</v>
      </c>
      <c r="D111" s="21">
        <v>0</v>
      </c>
      <c r="E111" s="21">
        <v>0</v>
      </c>
      <c r="F111" s="20" t="s">
        <v>68</v>
      </c>
    </row>
    <row r="112" spans="1:6" ht="15" customHeight="1" x14ac:dyDescent="0.25">
      <c r="A112" s="19"/>
      <c r="B112" s="19" t="s">
        <v>67</v>
      </c>
      <c r="C112" s="20">
        <v>0</v>
      </c>
      <c r="D112" s="21" t="s">
        <v>69</v>
      </c>
      <c r="E112" s="20" t="s">
        <v>69</v>
      </c>
      <c r="F112" s="20" t="s">
        <v>69</v>
      </c>
    </row>
    <row r="113" spans="1:6" ht="15" customHeight="1" x14ac:dyDescent="0.25">
      <c r="A113" s="19"/>
      <c r="B113" s="19"/>
      <c r="C113" s="20"/>
      <c r="D113" s="20"/>
      <c r="E113" s="20"/>
      <c r="F113" s="20"/>
    </row>
    <row r="114" spans="1:6" ht="15" customHeight="1" x14ac:dyDescent="0.25">
      <c r="A114" t="s">
        <v>30</v>
      </c>
      <c r="C114" s="4"/>
      <c r="D114" s="4"/>
      <c r="E114" s="4"/>
      <c r="F114" s="4"/>
    </row>
    <row r="115" spans="1:6" ht="15" customHeight="1" x14ac:dyDescent="0.25">
      <c r="B115" t="s">
        <v>66</v>
      </c>
      <c r="C115" s="4">
        <v>1</v>
      </c>
      <c r="D115" s="3">
        <v>0</v>
      </c>
      <c r="E115" s="3">
        <v>0</v>
      </c>
      <c r="F115" s="4" t="s">
        <v>68</v>
      </c>
    </row>
    <row r="116" spans="1:6" ht="15" customHeight="1" x14ac:dyDescent="0.25">
      <c r="B116" t="s">
        <v>67</v>
      </c>
      <c r="C116" s="4">
        <v>0</v>
      </c>
      <c r="D116" s="3" t="s">
        <v>69</v>
      </c>
      <c r="E116" s="4" t="s">
        <v>69</v>
      </c>
      <c r="F116" s="4" t="s">
        <v>69</v>
      </c>
    </row>
    <row r="117" spans="1:6" ht="15" customHeight="1" x14ac:dyDescent="0.25">
      <c r="C117" s="4"/>
      <c r="D117" s="4"/>
      <c r="E117" s="4"/>
      <c r="F117" s="4"/>
    </row>
    <row r="118" spans="1:6" ht="15" customHeight="1" x14ac:dyDescent="0.25">
      <c r="A118" s="19" t="s">
        <v>31</v>
      </c>
      <c r="B118" s="19"/>
      <c r="C118" s="20"/>
      <c r="D118" s="20"/>
      <c r="E118" s="20"/>
      <c r="F118" s="20"/>
    </row>
    <row r="119" spans="1:6" ht="15" customHeight="1" x14ac:dyDescent="0.25">
      <c r="A119" s="19"/>
      <c r="B119" s="19" t="s">
        <v>66</v>
      </c>
      <c r="C119" s="20">
        <v>1</v>
      </c>
      <c r="D119" s="21">
        <v>0</v>
      </c>
      <c r="E119" s="21">
        <v>0</v>
      </c>
      <c r="F119" s="20" t="s">
        <v>68</v>
      </c>
    </row>
    <row r="120" spans="1:6" ht="15" customHeight="1" x14ac:dyDescent="0.25">
      <c r="A120" s="19"/>
      <c r="B120" s="19" t="s">
        <v>67</v>
      </c>
      <c r="C120" s="20">
        <v>0</v>
      </c>
      <c r="D120" s="21" t="s">
        <v>69</v>
      </c>
      <c r="E120" s="20" t="s">
        <v>69</v>
      </c>
      <c r="F120" s="20" t="s">
        <v>69</v>
      </c>
    </row>
    <row r="121" spans="1:6" ht="15" customHeight="1" x14ac:dyDescent="0.25">
      <c r="A121" s="19"/>
      <c r="B121" s="19"/>
      <c r="C121" s="20"/>
      <c r="D121" s="20"/>
      <c r="E121" s="20"/>
      <c r="F121" s="20"/>
    </row>
    <row r="122" spans="1:6" ht="15" customHeight="1" x14ac:dyDescent="0.25">
      <c r="A122" t="s">
        <v>32</v>
      </c>
      <c r="C122" s="4"/>
      <c r="D122" s="4"/>
      <c r="E122" s="4"/>
      <c r="F122" s="4"/>
    </row>
    <row r="123" spans="1:6" ht="15" customHeight="1" x14ac:dyDescent="0.25">
      <c r="B123" t="s">
        <v>66</v>
      </c>
      <c r="C123" s="4">
        <v>1</v>
      </c>
      <c r="D123" s="3">
        <v>0</v>
      </c>
      <c r="E123" s="3">
        <v>0</v>
      </c>
      <c r="F123" s="4" t="s">
        <v>68</v>
      </c>
    </row>
    <row r="124" spans="1:6" ht="15" customHeight="1" x14ac:dyDescent="0.25">
      <c r="B124" t="s">
        <v>67</v>
      </c>
      <c r="C124" s="4">
        <v>0</v>
      </c>
      <c r="D124" s="3" t="s">
        <v>69</v>
      </c>
      <c r="E124" s="4" t="s">
        <v>69</v>
      </c>
      <c r="F124" s="4" t="s">
        <v>69</v>
      </c>
    </row>
    <row r="125" spans="1:6" ht="15" customHeight="1" x14ac:dyDescent="0.25">
      <c r="C125" s="4"/>
      <c r="D125" s="4"/>
      <c r="E125" s="4"/>
      <c r="F125" s="4"/>
    </row>
    <row r="126" spans="1:6" ht="15" customHeight="1" x14ac:dyDescent="0.25">
      <c r="A126" s="19" t="s">
        <v>33</v>
      </c>
      <c r="B126" s="19"/>
      <c r="C126" s="20"/>
      <c r="D126" s="20"/>
      <c r="E126" s="20"/>
      <c r="F126" s="20"/>
    </row>
    <row r="127" spans="1:6" ht="15" customHeight="1" x14ac:dyDescent="0.25">
      <c r="A127" s="19"/>
      <c r="B127" s="19" t="s">
        <v>66</v>
      </c>
      <c r="C127" s="20">
        <v>1</v>
      </c>
      <c r="D127" s="21">
        <v>0</v>
      </c>
      <c r="E127" s="21">
        <v>0</v>
      </c>
      <c r="F127" s="20" t="s">
        <v>68</v>
      </c>
    </row>
    <row r="128" spans="1:6" ht="15" customHeight="1" x14ac:dyDescent="0.25">
      <c r="A128" s="19"/>
      <c r="B128" s="19" t="s">
        <v>67</v>
      </c>
      <c r="C128" s="20">
        <v>0</v>
      </c>
      <c r="D128" s="21" t="s">
        <v>69</v>
      </c>
      <c r="E128" s="20" t="s">
        <v>69</v>
      </c>
      <c r="F128" s="20" t="s">
        <v>69</v>
      </c>
    </row>
    <row r="129" spans="1:6" ht="15" customHeight="1" x14ac:dyDescent="0.25">
      <c r="A129" s="19"/>
      <c r="B129" s="19"/>
      <c r="C129" s="20"/>
      <c r="D129" s="20"/>
      <c r="E129" s="20"/>
      <c r="F129" s="20"/>
    </row>
    <row r="130" spans="1:6" ht="15" customHeight="1" x14ac:dyDescent="0.25">
      <c r="A130" t="s">
        <v>34</v>
      </c>
      <c r="C130" s="4"/>
      <c r="D130" s="4"/>
      <c r="E130" s="4"/>
      <c r="F130" s="4"/>
    </row>
    <row r="131" spans="1:6" ht="15" customHeight="1" x14ac:dyDescent="0.25">
      <c r="B131" t="s">
        <v>66</v>
      </c>
      <c r="C131" s="4">
        <v>1</v>
      </c>
      <c r="D131" s="3">
        <v>0</v>
      </c>
      <c r="E131" s="3">
        <v>0</v>
      </c>
      <c r="F131" s="4" t="s">
        <v>68</v>
      </c>
    </row>
    <row r="132" spans="1:6" ht="15" customHeight="1" x14ac:dyDescent="0.25">
      <c r="B132" t="s">
        <v>67</v>
      </c>
      <c r="C132" s="4">
        <v>0</v>
      </c>
      <c r="D132" s="3" t="s">
        <v>69</v>
      </c>
      <c r="E132" s="4" t="s">
        <v>69</v>
      </c>
      <c r="F132" s="4" t="s">
        <v>69</v>
      </c>
    </row>
    <row r="133" spans="1:6" ht="15" customHeight="1" x14ac:dyDescent="0.25">
      <c r="C133" s="4"/>
      <c r="D133" s="4"/>
      <c r="E133" s="4"/>
      <c r="F133" s="4"/>
    </row>
    <row r="134" spans="1:6" ht="15" customHeight="1" x14ac:dyDescent="0.25">
      <c r="A134" s="19" t="s">
        <v>35</v>
      </c>
      <c r="B134" s="19"/>
      <c r="C134" s="20"/>
      <c r="D134" s="20"/>
      <c r="E134" s="20"/>
      <c r="F134" s="20"/>
    </row>
    <row r="135" spans="1:6" ht="15" customHeight="1" x14ac:dyDescent="0.25">
      <c r="A135" s="19"/>
      <c r="B135" s="19" t="s">
        <v>66</v>
      </c>
      <c r="C135" s="20">
        <v>1</v>
      </c>
      <c r="D135" s="21">
        <v>0</v>
      </c>
      <c r="E135" s="21">
        <v>0</v>
      </c>
      <c r="F135" s="20" t="s">
        <v>68</v>
      </c>
    </row>
    <row r="136" spans="1:6" ht="15" customHeight="1" x14ac:dyDescent="0.25">
      <c r="A136" s="19"/>
      <c r="B136" s="19" t="s">
        <v>67</v>
      </c>
      <c r="C136" s="20">
        <v>0</v>
      </c>
      <c r="D136" s="21" t="s">
        <v>69</v>
      </c>
      <c r="E136" s="20" t="s">
        <v>69</v>
      </c>
      <c r="F136" s="20" t="s">
        <v>69</v>
      </c>
    </row>
    <row r="137" spans="1:6" ht="15" customHeight="1" x14ac:dyDescent="0.25">
      <c r="A137" s="19"/>
      <c r="B137" s="19"/>
      <c r="C137" s="20"/>
      <c r="D137" s="20"/>
      <c r="E137" s="20"/>
      <c r="F137" s="20"/>
    </row>
    <row r="138" spans="1:6" ht="15" customHeight="1" x14ac:dyDescent="0.25">
      <c r="A138" t="s">
        <v>36</v>
      </c>
      <c r="C138" s="4"/>
      <c r="D138" s="4"/>
      <c r="E138" s="4"/>
      <c r="F138" s="4"/>
    </row>
    <row r="139" spans="1:6" ht="15" customHeight="1" x14ac:dyDescent="0.25">
      <c r="B139" t="s">
        <v>66</v>
      </c>
      <c r="C139" s="4">
        <v>1</v>
      </c>
      <c r="D139" s="3">
        <v>0</v>
      </c>
      <c r="E139" s="3">
        <v>0</v>
      </c>
      <c r="F139" s="4" t="s">
        <v>68</v>
      </c>
    </row>
    <row r="140" spans="1:6" ht="15" customHeight="1" x14ac:dyDescent="0.25">
      <c r="B140" t="s">
        <v>67</v>
      </c>
      <c r="C140" s="4">
        <v>0</v>
      </c>
      <c r="D140" s="3" t="s">
        <v>69</v>
      </c>
      <c r="E140" s="4" t="s">
        <v>69</v>
      </c>
      <c r="F140" s="4" t="s">
        <v>69</v>
      </c>
    </row>
    <row r="141" spans="1:6" ht="15" customHeight="1" x14ac:dyDescent="0.25">
      <c r="C141" s="4"/>
      <c r="D141" s="4"/>
      <c r="E141" s="4"/>
      <c r="F141" s="4"/>
    </row>
    <row r="142" spans="1:6" ht="15" customHeight="1" x14ac:dyDescent="0.25">
      <c r="A142" s="19" t="s">
        <v>37</v>
      </c>
      <c r="B142" s="19"/>
      <c r="C142" s="20"/>
      <c r="D142" s="20"/>
      <c r="E142" s="20"/>
      <c r="F142" s="20"/>
    </row>
    <row r="143" spans="1:6" ht="15" customHeight="1" x14ac:dyDescent="0.25">
      <c r="A143" s="19"/>
      <c r="B143" s="19" t="s">
        <v>66</v>
      </c>
      <c r="C143" s="20">
        <v>1</v>
      </c>
      <c r="D143" s="21">
        <v>0</v>
      </c>
      <c r="E143" s="21">
        <v>0</v>
      </c>
      <c r="F143" s="20" t="s">
        <v>68</v>
      </c>
    </row>
    <row r="144" spans="1:6" ht="15" customHeight="1" x14ac:dyDescent="0.25">
      <c r="A144" s="19"/>
      <c r="B144" s="19" t="s">
        <v>67</v>
      </c>
      <c r="C144" s="20">
        <v>0</v>
      </c>
      <c r="D144" s="21" t="s">
        <v>69</v>
      </c>
      <c r="E144" s="20" t="s">
        <v>69</v>
      </c>
      <c r="F144" s="20" t="s">
        <v>69</v>
      </c>
    </row>
    <row r="145" spans="1:6" ht="15" customHeight="1" x14ac:dyDescent="0.25">
      <c r="A145" s="19"/>
      <c r="B145" s="19"/>
      <c r="C145" s="20"/>
      <c r="D145" s="20"/>
      <c r="E145" s="20"/>
      <c r="F145" s="20"/>
    </row>
    <row r="146" spans="1:6" ht="15" customHeight="1" x14ac:dyDescent="0.25">
      <c r="A146" t="s">
        <v>38</v>
      </c>
      <c r="C146" s="4"/>
      <c r="D146" s="4"/>
      <c r="E146" s="4"/>
      <c r="F146" s="4"/>
    </row>
    <row r="147" spans="1:6" ht="15" customHeight="1" x14ac:dyDescent="0.25">
      <c r="B147" t="s">
        <v>66</v>
      </c>
      <c r="C147" s="4">
        <v>1</v>
      </c>
      <c r="D147" s="3">
        <v>0</v>
      </c>
      <c r="E147" s="3">
        <v>0</v>
      </c>
      <c r="F147" s="4" t="s">
        <v>68</v>
      </c>
    </row>
    <row r="148" spans="1:6" ht="15" customHeight="1" x14ac:dyDescent="0.25">
      <c r="B148" t="s">
        <v>67</v>
      </c>
      <c r="C148" s="4">
        <v>0</v>
      </c>
      <c r="D148" s="3" t="s">
        <v>69</v>
      </c>
      <c r="E148" s="4" t="s">
        <v>69</v>
      </c>
      <c r="F148" s="4" t="s">
        <v>69</v>
      </c>
    </row>
    <row r="149" spans="1:6" ht="15" customHeight="1" x14ac:dyDescent="0.25">
      <c r="C149" s="4"/>
      <c r="D149" s="4"/>
      <c r="E149" s="4"/>
      <c r="F149" s="4"/>
    </row>
    <row r="150" spans="1:6" ht="15" customHeight="1" x14ac:dyDescent="0.25">
      <c r="A150" s="19" t="s">
        <v>39</v>
      </c>
      <c r="B150" s="19"/>
      <c r="C150" s="20"/>
      <c r="D150" s="20"/>
      <c r="E150" s="20"/>
      <c r="F150" s="20"/>
    </row>
    <row r="151" spans="1:6" ht="15" customHeight="1" x14ac:dyDescent="0.25">
      <c r="A151" s="19"/>
      <c r="B151" s="19" t="s">
        <v>66</v>
      </c>
      <c r="C151" s="20">
        <v>1</v>
      </c>
      <c r="D151" s="21">
        <v>0</v>
      </c>
      <c r="E151" s="21">
        <v>0</v>
      </c>
      <c r="F151" s="20" t="s">
        <v>68</v>
      </c>
    </row>
    <row r="152" spans="1:6" ht="15" customHeight="1" x14ac:dyDescent="0.25">
      <c r="A152" s="19"/>
      <c r="B152" s="19" t="s">
        <v>67</v>
      </c>
      <c r="C152" s="20">
        <v>0</v>
      </c>
      <c r="D152" s="21" t="s">
        <v>69</v>
      </c>
      <c r="E152" s="20" t="s">
        <v>69</v>
      </c>
      <c r="F152" s="20" t="s">
        <v>69</v>
      </c>
    </row>
    <row r="153" spans="1:6" ht="15" customHeight="1" x14ac:dyDescent="0.25">
      <c r="A153" s="19"/>
      <c r="B153" s="19"/>
      <c r="C153" s="20"/>
      <c r="D153" s="20"/>
      <c r="E153" s="20"/>
      <c r="F153" s="20"/>
    </row>
    <row r="154" spans="1:6" ht="15" customHeight="1" x14ac:dyDescent="0.25">
      <c r="A154" s="22"/>
      <c r="B154" s="22"/>
      <c r="C154" s="23"/>
      <c r="D154" s="23"/>
      <c r="E154" s="23"/>
      <c r="F154" s="23"/>
    </row>
    <row r="155" spans="1:6" ht="18.75" customHeight="1" x14ac:dyDescent="0.3">
      <c r="A155" s="24" t="s">
        <v>61</v>
      </c>
      <c r="B155" s="25"/>
      <c r="C155" s="26"/>
      <c r="D155" s="26"/>
      <c r="E155" s="26"/>
      <c r="F155" s="26"/>
    </row>
    <row r="156" spans="1:6" ht="15" customHeight="1" x14ac:dyDescent="0.25">
      <c r="A156" s="27" t="s">
        <v>62</v>
      </c>
      <c r="B156" s="27"/>
      <c r="C156" s="28"/>
      <c r="D156" s="28"/>
      <c r="E156" s="28"/>
      <c r="F156" s="28"/>
    </row>
    <row r="157" spans="1:6" ht="15" customHeight="1" x14ac:dyDescent="0.25">
      <c r="A157" s="27"/>
      <c r="B157" s="27" t="s">
        <v>66</v>
      </c>
      <c r="C157" s="28">
        <v>1</v>
      </c>
      <c r="D157" s="29">
        <v>0</v>
      </c>
      <c r="E157" s="29">
        <v>0</v>
      </c>
      <c r="F157" s="28" t="s">
        <v>68</v>
      </c>
    </row>
    <row r="158" spans="1:6" ht="15" customHeight="1" x14ac:dyDescent="0.25">
      <c r="A158" s="27"/>
      <c r="B158" s="27" t="s">
        <v>67</v>
      </c>
      <c r="C158" s="28">
        <v>0</v>
      </c>
      <c r="D158" s="29" t="s">
        <v>69</v>
      </c>
      <c r="E158" s="28" t="s">
        <v>69</v>
      </c>
      <c r="F158" s="28" t="s">
        <v>69</v>
      </c>
    </row>
    <row r="159" spans="1:6" ht="15" customHeight="1" x14ac:dyDescent="0.25">
      <c r="A159" s="27"/>
      <c r="B159" s="27"/>
      <c r="C159" s="28"/>
      <c r="D159" s="28"/>
      <c r="E159" s="28"/>
      <c r="F159" s="28"/>
    </row>
    <row r="160" spans="1:6" ht="15" customHeight="1" x14ac:dyDescent="0.25">
      <c r="A160" t="s">
        <v>40</v>
      </c>
      <c r="C160" s="4"/>
      <c r="D160" s="4"/>
      <c r="E160" s="4"/>
      <c r="F160" s="4"/>
    </row>
    <row r="161" spans="1:6" ht="15" customHeight="1" x14ac:dyDescent="0.25">
      <c r="B161" t="s">
        <v>66</v>
      </c>
      <c r="C161" s="4">
        <v>1</v>
      </c>
      <c r="D161" s="3">
        <v>0</v>
      </c>
      <c r="E161" s="3">
        <v>0</v>
      </c>
      <c r="F161" s="4" t="s">
        <v>68</v>
      </c>
    </row>
    <row r="162" spans="1:6" ht="15" customHeight="1" x14ac:dyDescent="0.25">
      <c r="B162" t="s">
        <v>67</v>
      </c>
      <c r="C162" s="4">
        <v>0</v>
      </c>
      <c r="D162" s="3" t="s">
        <v>69</v>
      </c>
      <c r="E162" s="4" t="s">
        <v>69</v>
      </c>
      <c r="F162" s="4" t="s">
        <v>69</v>
      </c>
    </row>
    <row r="163" spans="1:6" ht="15" customHeight="1" x14ac:dyDescent="0.25">
      <c r="C163" s="4"/>
      <c r="D163" s="4"/>
      <c r="E163" s="4"/>
      <c r="F163" s="4"/>
    </row>
    <row r="164" spans="1:6" ht="15" customHeight="1" x14ac:dyDescent="0.25">
      <c r="A164" s="27" t="s">
        <v>41</v>
      </c>
      <c r="B164" s="27"/>
      <c r="C164" s="28"/>
      <c r="D164" s="28"/>
      <c r="E164" s="28"/>
      <c r="F164" s="28"/>
    </row>
    <row r="165" spans="1:6" ht="15" customHeight="1" x14ac:dyDescent="0.25">
      <c r="A165" s="27"/>
      <c r="B165" s="27" t="s">
        <v>66</v>
      </c>
      <c r="C165" s="28">
        <v>1</v>
      </c>
      <c r="D165" s="29">
        <v>0</v>
      </c>
      <c r="E165" s="29">
        <v>0</v>
      </c>
      <c r="F165" s="28" t="s">
        <v>68</v>
      </c>
    </row>
    <row r="166" spans="1:6" ht="15" customHeight="1" x14ac:dyDescent="0.25">
      <c r="A166" s="27"/>
      <c r="B166" s="27" t="s">
        <v>67</v>
      </c>
      <c r="C166" s="28">
        <v>0</v>
      </c>
      <c r="D166" s="29" t="s">
        <v>69</v>
      </c>
      <c r="E166" s="28" t="s">
        <v>69</v>
      </c>
      <c r="F166" s="28" t="s">
        <v>69</v>
      </c>
    </row>
    <row r="167" spans="1:6" ht="15" customHeight="1" x14ac:dyDescent="0.25">
      <c r="A167" s="27"/>
      <c r="B167" s="27"/>
      <c r="C167" s="28"/>
      <c r="D167" s="28"/>
      <c r="E167" s="28"/>
      <c r="F167" s="28"/>
    </row>
    <row r="168" spans="1:6" ht="15" customHeight="1" x14ac:dyDescent="0.25">
      <c r="A168" t="s">
        <v>42</v>
      </c>
      <c r="C168" s="4"/>
      <c r="D168" s="4"/>
      <c r="E168" s="4"/>
      <c r="F168" s="4"/>
    </row>
    <row r="169" spans="1:6" ht="15" customHeight="1" x14ac:dyDescent="0.25">
      <c r="B169" t="s">
        <v>66</v>
      </c>
      <c r="C169" s="4">
        <v>1</v>
      </c>
      <c r="D169" s="3">
        <v>0</v>
      </c>
      <c r="E169" s="3">
        <v>0</v>
      </c>
      <c r="F169" s="4" t="s">
        <v>68</v>
      </c>
    </row>
    <row r="170" spans="1:6" ht="15" customHeight="1" x14ac:dyDescent="0.25">
      <c r="B170" t="s">
        <v>67</v>
      </c>
      <c r="C170" s="4">
        <v>0</v>
      </c>
      <c r="D170" s="3" t="s">
        <v>69</v>
      </c>
      <c r="E170" s="4" t="s">
        <v>69</v>
      </c>
      <c r="F170" s="4" t="s">
        <v>69</v>
      </c>
    </row>
    <row r="171" spans="1:6" ht="15" customHeight="1" x14ac:dyDescent="0.25">
      <c r="C171" s="4"/>
      <c r="D171" s="4"/>
      <c r="E171" s="4"/>
      <c r="F171" s="4"/>
    </row>
    <row r="172" spans="1:6" ht="15" customHeight="1" x14ac:dyDescent="0.25">
      <c r="A172" s="27" t="s">
        <v>43</v>
      </c>
      <c r="B172" s="27"/>
      <c r="C172" s="28"/>
      <c r="D172" s="28"/>
      <c r="E172" s="28"/>
      <c r="F172" s="28"/>
    </row>
    <row r="173" spans="1:6" ht="15" customHeight="1" x14ac:dyDescent="0.25">
      <c r="A173" s="27"/>
      <c r="B173" s="27" t="s">
        <v>66</v>
      </c>
      <c r="C173" s="28">
        <v>1</v>
      </c>
      <c r="D173" s="29">
        <v>0</v>
      </c>
      <c r="E173" s="29">
        <v>0</v>
      </c>
      <c r="F173" s="28" t="s">
        <v>68</v>
      </c>
    </row>
    <row r="174" spans="1:6" ht="15" customHeight="1" x14ac:dyDescent="0.25">
      <c r="A174" s="27"/>
      <c r="B174" s="27" t="s">
        <v>67</v>
      </c>
      <c r="C174" s="28">
        <v>0</v>
      </c>
      <c r="D174" s="29" t="s">
        <v>69</v>
      </c>
      <c r="E174" s="28" t="s">
        <v>69</v>
      </c>
      <c r="F174" s="28" t="s">
        <v>69</v>
      </c>
    </row>
    <row r="175" spans="1:6" ht="15" customHeight="1" x14ac:dyDescent="0.25">
      <c r="A175" s="27"/>
      <c r="B175" s="27"/>
      <c r="C175" s="28"/>
      <c r="D175" s="28"/>
      <c r="E175" s="28"/>
      <c r="F175" s="28"/>
    </row>
    <row r="176" spans="1:6" ht="15" customHeight="1" x14ac:dyDescent="0.25">
      <c r="A176" t="s">
        <v>44</v>
      </c>
      <c r="C176" s="4"/>
      <c r="D176" s="4"/>
      <c r="E176" s="4"/>
      <c r="F176" s="4"/>
    </row>
    <row r="177" spans="1:6" ht="15" customHeight="1" x14ac:dyDescent="0.25">
      <c r="B177" t="s">
        <v>66</v>
      </c>
      <c r="C177" s="4">
        <v>1</v>
      </c>
      <c r="D177" s="3">
        <v>0</v>
      </c>
      <c r="E177" s="3">
        <v>0</v>
      </c>
      <c r="F177" s="4" t="s">
        <v>68</v>
      </c>
    </row>
    <row r="178" spans="1:6" ht="15" customHeight="1" x14ac:dyDescent="0.25">
      <c r="B178" t="s">
        <v>67</v>
      </c>
      <c r="C178" s="4">
        <v>0</v>
      </c>
      <c r="D178" s="3" t="s">
        <v>69</v>
      </c>
      <c r="E178" s="4" t="s">
        <v>69</v>
      </c>
      <c r="F178" s="4" t="s">
        <v>69</v>
      </c>
    </row>
    <row r="179" spans="1:6" ht="15" customHeight="1" x14ac:dyDescent="0.25">
      <c r="C179" s="4"/>
      <c r="D179" s="4"/>
      <c r="E179" s="4"/>
      <c r="F179" s="4"/>
    </row>
    <row r="180" spans="1:6" ht="15" customHeight="1" x14ac:dyDescent="0.25">
      <c r="A180" s="27" t="s">
        <v>45</v>
      </c>
      <c r="B180" s="27"/>
      <c r="C180" s="28"/>
      <c r="D180" s="28"/>
      <c r="E180" s="28"/>
      <c r="F180" s="28"/>
    </row>
    <row r="181" spans="1:6" ht="15" customHeight="1" x14ac:dyDescent="0.25">
      <c r="A181" s="27"/>
      <c r="B181" s="27" t="s">
        <v>66</v>
      </c>
      <c r="C181" s="28">
        <v>1</v>
      </c>
      <c r="D181" s="29">
        <v>0</v>
      </c>
      <c r="E181" s="29">
        <v>0</v>
      </c>
      <c r="F181" s="28" t="s">
        <v>68</v>
      </c>
    </row>
    <row r="182" spans="1:6" ht="15" customHeight="1" x14ac:dyDescent="0.25">
      <c r="A182" s="27"/>
      <c r="B182" s="27" t="s">
        <v>67</v>
      </c>
      <c r="C182" s="28">
        <v>0</v>
      </c>
      <c r="D182" s="29" t="s">
        <v>69</v>
      </c>
      <c r="E182" s="28" t="s">
        <v>69</v>
      </c>
      <c r="F182" s="28" t="s">
        <v>69</v>
      </c>
    </row>
    <row r="183" spans="1:6" ht="15" customHeight="1" x14ac:dyDescent="0.25">
      <c r="A183" s="27"/>
      <c r="B183" s="27"/>
      <c r="C183" s="28"/>
      <c r="D183" s="28"/>
      <c r="E183" s="28"/>
      <c r="F183" s="28"/>
    </row>
    <row r="184" spans="1:6" ht="15" customHeight="1" x14ac:dyDescent="0.25">
      <c r="A184" t="s">
        <v>46</v>
      </c>
      <c r="C184" s="4"/>
      <c r="D184" s="4"/>
      <c r="E184" s="4"/>
      <c r="F184" s="4"/>
    </row>
    <row r="185" spans="1:6" ht="15" customHeight="1" x14ac:dyDescent="0.25">
      <c r="B185" t="s">
        <v>66</v>
      </c>
      <c r="C185" s="4">
        <v>1</v>
      </c>
      <c r="D185" s="3">
        <v>0</v>
      </c>
      <c r="E185" s="3">
        <v>0</v>
      </c>
      <c r="F185" s="4" t="s">
        <v>68</v>
      </c>
    </row>
    <row r="186" spans="1:6" ht="15" customHeight="1" x14ac:dyDescent="0.25">
      <c r="B186" t="s">
        <v>67</v>
      </c>
      <c r="C186" s="4">
        <v>0</v>
      </c>
      <c r="D186" s="3" t="s">
        <v>69</v>
      </c>
      <c r="E186" s="4" t="s">
        <v>69</v>
      </c>
      <c r="F186" s="4" t="s">
        <v>69</v>
      </c>
    </row>
    <row r="187" spans="1:6" ht="15" customHeight="1" x14ac:dyDescent="0.25">
      <c r="C187" s="4"/>
      <c r="D187" s="4"/>
      <c r="E187" s="4"/>
      <c r="F187" s="4"/>
    </row>
    <row r="188" spans="1:6" ht="15" customHeight="1" x14ac:dyDescent="0.25">
      <c r="A188" s="27" t="s">
        <v>47</v>
      </c>
      <c r="B188" s="27"/>
      <c r="C188" s="28"/>
      <c r="D188" s="28"/>
      <c r="E188" s="28"/>
      <c r="F188" s="28"/>
    </row>
    <row r="189" spans="1:6" ht="15" customHeight="1" x14ac:dyDescent="0.25">
      <c r="A189" s="27"/>
      <c r="B189" s="27" t="s">
        <v>66</v>
      </c>
      <c r="C189" s="28">
        <v>1</v>
      </c>
      <c r="D189" s="29">
        <v>0</v>
      </c>
      <c r="E189" s="29">
        <v>0</v>
      </c>
      <c r="F189" s="28" t="s">
        <v>68</v>
      </c>
    </row>
    <row r="190" spans="1:6" ht="15" customHeight="1" x14ac:dyDescent="0.25">
      <c r="A190" s="27"/>
      <c r="B190" s="27" t="s">
        <v>67</v>
      </c>
      <c r="C190" s="28">
        <v>0</v>
      </c>
      <c r="D190" s="29" t="s">
        <v>69</v>
      </c>
      <c r="E190" s="28" t="s">
        <v>69</v>
      </c>
      <c r="F190" s="28" t="s">
        <v>69</v>
      </c>
    </row>
    <row r="191" spans="1:6" ht="15" customHeight="1" x14ac:dyDescent="0.25">
      <c r="A191" s="27"/>
      <c r="B191" s="27"/>
      <c r="C191" s="28"/>
      <c r="D191" s="28"/>
      <c r="E191" s="28"/>
      <c r="F191" s="28"/>
    </row>
    <row r="192" spans="1:6" ht="15" customHeight="1" x14ac:dyDescent="0.25">
      <c r="A192" t="s">
        <v>48</v>
      </c>
      <c r="C192" s="4"/>
      <c r="D192" s="4"/>
      <c r="E192" s="4"/>
      <c r="F192" s="4"/>
    </row>
    <row r="193" spans="1:6" ht="15" customHeight="1" x14ac:dyDescent="0.25">
      <c r="B193" t="s">
        <v>66</v>
      </c>
      <c r="C193" s="4">
        <v>1</v>
      </c>
      <c r="D193" s="3">
        <v>0</v>
      </c>
      <c r="E193" s="3">
        <v>0</v>
      </c>
      <c r="F193" s="4" t="s">
        <v>68</v>
      </c>
    </row>
    <row r="194" spans="1:6" ht="15" customHeight="1" x14ac:dyDescent="0.25">
      <c r="B194" t="s">
        <v>67</v>
      </c>
      <c r="C194" s="4">
        <v>0</v>
      </c>
      <c r="D194" s="3" t="s">
        <v>69</v>
      </c>
      <c r="E194" s="4" t="s">
        <v>69</v>
      </c>
      <c r="F194" s="4" t="s">
        <v>69</v>
      </c>
    </row>
    <row r="195" spans="1:6" ht="15" customHeight="1" x14ac:dyDescent="0.25">
      <c r="C195" s="4"/>
      <c r="D195" s="4"/>
      <c r="E195" s="4"/>
      <c r="F195" s="4"/>
    </row>
    <row r="196" spans="1:6" ht="15" customHeight="1" x14ac:dyDescent="0.25">
      <c r="A196" s="27" t="s">
        <v>49</v>
      </c>
      <c r="B196" s="27"/>
      <c r="C196" s="28"/>
      <c r="D196" s="28"/>
      <c r="E196" s="28"/>
      <c r="F196" s="28"/>
    </row>
    <row r="197" spans="1:6" ht="15" customHeight="1" x14ac:dyDescent="0.25">
      <c r="A197" s="27"/>
      <c r="B197" s="27" t="s">
        <v>66</v>
      </c>
      <c r="C197" s="28">
        <v>1</v>
      </c>
      <c r="D197" s="29">
        <v>0</v>
      </c>
      <c r="E197" s="29">
        <v>0</v>
      </c>
      <c r="F197" s="28" t="s">
        <v>68</v>
      </c>
    </row>
    <row r="198" spans="1:6" ht="15" customHeight="1" x14ac:dyDescent="0.25">
      <c r="A198" s="27"/>
      <c r="B198" s="27" t="s">
        <v>67</v>
      </c>
      <c r="C198" s="28">
        <v>0</v>
      </c>
      <c r="D198" s="29" t="s">
        <v>69</v>
      </c>
      <c r="E198" s="28" t="s">
        <v>69</v>
      </c>
      <c r="F198" s="28" t="s">
        <v>69</v>
      </c>
    </row>
    <row r="199" spans="1:6" ht="15" customHeight="1" x14ac:dyDescent="0.25">
      <c r="A199" s="27"/>
      <c r="B199" s="27"/>
      <c r="C199" s="28"/>
      <c r="D199" s="28"/>
      <c r="E199" s="28"/>
      <c r="F199" s="28"/>
    </row>
    <row r="200" spans="1:6" ht="15" customHeight="1" x14ac:dyDescent="0.25">
      <c r="A200" t="s">
        <v>50</v>
      </c>
      <c r="C200" s="4"/>
      <c r="D200" s="4"/>
      <c r="E200" s="4"/>
      <c r="F200" s="4"/>
    </row>
    <row r="201" spans="1:6" ht="15" customHeight="1" x14ac:dyDescent="0.25">
      <c r="B201" t="s">
        <v>66</v>
      </c>
      <c r="C201" s="4">
        <v>1</v>
      </c>
      <c r="D201" s="3">
        <v>0</v>
      </c>
      <c r="E201" s="3">
        <v>0</v>
      </c>
      <c r="F201" s="4" t="s">
        <v>68</v>
      </c>
    </row>
    <row r="202" spans="1:6" ht="15" customHeight="1" x14ac:dyDescent="0.25">
      <c r="B202" t="s">
        <v>67</v>
      </c>
      <c r="C202" s="4">
        <v>0</v>
      </c>
      <c r="D202" s="3" t="s">
        <v>69</v>
      </c>
      <c r="E202" s="4" t="s">
        <v>69</v>
      </c>
      <c r="F202" s="4" t="s">
        <v>69</v>
      </c>
    </row>
    <row r="203" spans="1:6" ht="15" customHeight="1" x14ac:dyDescent="0.25">
      <c r="C203" s="4"/>
      <c r="D203" s="4"/>
      <c r="E203" s="4"/>
      <c r="F203" s="4"/>
    </row>
    <row r="204" spans="1:6" ht="15" customHeight="1" x14ac:dyDescent="0.25">
      <c r="A204" s="27" t="s">
        <v>51</v>
      </c>
      <c r="B204" s="27"/>
      <c r="C204" s="28"/>
      <c r="D204" s="28"/>
      <c r="E204" s="28"/>
      <c r="F204" s="28"/>
    </row>
    <row r="205" spans="1:6" ht="15" customHeight="1" x14ac:dyDescent="0.25">
      <c r="A205" s="27"/>
      <c r="B205" s="27" t="s">
        <v>66</v>
      </c>
      <c r="C205" s="28">
        <v>1</v>
      </c>
      <c r="D205" s="29">
        <v>0</v>
      </c>
      <c r="E205" s="28" t="s">
        <v>68</v>
      </c>
      <c r="F205" s="29">
        <v>0</v>
      </c>
    </row>
    <row r="206" spans="1:6" ht="15" customHeight="1" x14ac:dyDescent="0.25">
      <c r="A206" s="27"/>
      <c r="B206" s="27" t="s">
        <v>67</v>
      </c>
      <c r="C206" s="28">
        <v>0</v>
      </c>
      <c r="D206" s="29" t="s">
        <v>69</v>
      </c>
      <c r="E206" s="28" t="s">
        <v>69</v>
      </c>
      <c r="F206" s="28" t="s">
        <v>69</v>
      </c>
    </row>
    <row r="207" spans="1:6" ht="15" customHeight="1" x14ac:dyDescent="0.25">
      <c r="A207" s="27"/>
      <c r="B207" s="27"/>
      <c r="C207" s="28"/>
      <c r="D207" s="28"/>
      <c r="E207" s="28"/>
      <c r="F207" s="28"/>
    </row>
    <row r="208" spans="1:6" ht="15" customHeight="1" x14ac:dyDescent="0.25">
      <c r="A208" t="s">
        <v>52</v>
      </c>
      <c r="C208" s="4"/>
      <c r="D208" s="4"/>
      <c r="E208" s="4"/>
      <c r="F208" s="4"/>
    </row>
    <row r="209" spans="1:6" ht="15" customHeight="1" x14ac:dyDescent="0.25">
      <c r="B209" t="s">
        <v>66</v>
      </c>
      <c r="C209" s="4">
        <v>1</v>
      </c>
      <c r="D209" s="3">
        <v>0</v>
      </c>
      <c r="E209" s="3">
        <v>0</v>
      </c>
      <c r="F209" s="4" t="s">
        <v>68</v>
      </c>
    </row>
    <row r="210" spans="1:6" ht="15" customHeight="1" x14ac:dyDescent="0.25">
      <c r="B210" t="s">
        <v>67</v>
      </c>
      <c r="C210" s="4">
        <v>0</v>
      </c>
      <c r="D210" s="3" t="s">
        <v>69</v>
      </c>
      <c r="E210" s="4" t="s">
        <v>69</v>
      </c>
      <c r="F210" s="4" t="s">
        <v>69</v>
      </c>
    </row>
    <row r="211" spans="1:6" ht="15" customHeight="1" x14ac:dyDescent="0.25">
      <c r="C211" s="4"/>
      <c r="D211" s="4"/>
      <c r="E211" s="4"/>
      <c r="F211" s="4"/>
    </row>
    <row r="212" spans="1:6" ht="15" customHeight="1" x14ac:dyDescent="0.25">
      <c r="C212" s="4"/>
      <c r="D212" s="4"/>
      <c r="E212" s="4"/>
      <c r="F212" s="4"/>
    </row>
    <row r="213" spans="1:6" ht="18.75" customHeight="1" x14ac:dyDescent="0.3">
      <c r="A213" s="30" t="s">
        <v>63</v>
      </c>
      <c r="B213" s="31"/>
      <c r="C213" s="32"/>
      <c r="D213" s="32"/>
      <c r="E213" s="32"/>
      <c r="F213" s="32"/>
    </row>
    <row r="214" spans="1:6" ht="15" customHeight="1" x14ac:dyDescent="0.25">
      <c r="A214" s="33" t="s">
        <v>64</v>
      </c>
      <c r="B214" s="33"/>
      <c r="C214" s="34"/>
      <c r="D214" s="34"/>
      <c r="E214" s="34"/>
      <c r="F214" s="34"/>
    </row>
    <row r="215" spans="1:6" ht="15" customHeight="1" x14ac:dyDescent="0.25">
      <c r="A215" s="33"/>
      <c r="B215" s="33" t="s">
        <v>66</v>
      </c>
      <c r="C215" s="34">
        <v>1</v>
      </c>
      <c r="D215" s="35">
        <v>0</v>
      </c>
      <c r="E215" s="35">
        <v>0</v>
      </c>
      <c r="F215" s="34" t="s">
        <v>68</v>
      </c>
    </row>
    <row r="216" spans="1:6" ht="15" customHeight="1" x14ac:dyDescent="0.25">
      <c r="A216" s="33"/>
      <c r="B216" s="33" t="s">
        <v>67</v>
      </c>
      <c r="C216" s="34">
        <v>0</v>
      </c>
      <c r="D216" s="35" t="s">
        <v>69</v>
      </c>
      <c r="E216" s="34" t="s">
        <v>69</v>
      </c>
      <c r="F216" s="34" t="s">
        <v>69</v>
      </c>
    </row>
    <row r="217" spans="1:6" ht="15" customHeight="1" x14ac:dyDescent="0.25">
      <c r="A217" s="33"/>
      <c r="B217" s="33"/>
      <c r="C217" s="34"/>
      <c r="D217" s="34"/>
      <c r="E217" s="34"/>
      <c r="F217" s="34"/>
    </row>
    <row r="218" spans="1:6" ht="15" customHeight="1" x14ac:dyDescent="0.25">
      <c r="A218" t="s">
        <v>53</v>
      </c>
      <c r="C218" s="4"/>
      <c r="D218" s="4"/>
      <c r="E218" s="4"/>
      <c r="F218" s="4"/>
    </row>
    <row r="219" spans="1:6" ht="15" customHeight="1" x14ac:dyDescent="0.25">
      <c r="B219" t="s">
        <v>66</v>
      </c>
      <c r="C219" s="4">
        <v>1</v>
      </c>
      <c r="D219" s="3">
        <v>0</v>
      </c>
      <c r="E219" s="3">
        <v>0</v>
      </c>
      <c r="F219" s="4" t="s">
        <v>68</v>
      </c>
    </row>
    <row r="220" spans="1:6" ht="15" customHeight="1" x14ac:dyDescent="0.25">
      <c r="B220" t="s">
        <v>67</v>
      </c>
      <c r="C220" s="4">
        <v>0</v>
      </c>
      <c r="D220" s="3" t="s">
        <v>69</v>
      </c>
      <c r="E220" s="4" t="s">
        <v>69</v>
      </c>
      <c r="F220" s="4" t="s">
        <v>69</v>
      </c>
    </row>
    <row r="221" spans="1:6" ht="15" customHeight="1" x14ac:dyDescent="0.25">
      <c r="C221" s="4"/>
      <c r="D221" s="4"/>
      <c r="E221" s="4"/>
      <c r="F221" s="4"/>
    </row>
    <row r="222" spans="1:6" ht="15" customHeight="1" x14ac:dyDescent="0.25">
      <c r="A222" s="33" t="s">
        <v>54</v>
      </c>
      <c r="B222" s="33"/>
      <c r="C222" s="34"/>
      <c r="D222" s="34"/>
      <c r="E222" s="34"/>
      <c r="F222" s="34"/>
    </row>
    <row r="223" spans="1:6" ht="15" customHeight="1" x14ac:dyDescent="0.25">
      <c r="A223" s="33"/>
      <c r="B223" s="33" t="s">
        <v>66</v>
      </c>
      <c r="C223" s="34">
        <v>1</v>
      </c>
      <c r="D223" s="35">
        <v>0</v>
      </c>
      <c r="E223" s="35">
        <v>0</v>
      </c>
      <c r="F223" s="34" t="s">
        <v>68</v>
      </c>
    </row>
    <row r="224" spans="1:6" ht="15" customHeight="1" x14ac:dyDescent="0.25">
      <c r="A224" s="33"/>
      <c r="B224" s="33" t="s">
        <v>67</v>
      </c>
      <c r="C224" s="34">
        <v>0</v>
      </c>
      <c r="D224" s="35" t="s">
        <v>69</v>
      </c>
      <c r="E224" s="34" t="s">
        <v>69</v>
      </c>
      <c r="F224" s="34" t="s">
        <v>69</v>
      </c>
    </row>
    <row r="225" spans="1:6" ht="15" customHeight="1" x14ac:dyDescent="0.25">
      <c r="A225" s="33"/>
      <c r="B225" s="33"/>
      <c r="C225" s="34"/>
      <c r="D225" s="34"/>
      <c r="E225" s="34"/>
      <c r="F225" s="34"/>
    </row>
    <row r="226" spans="1:6" ht="15" customHeight="1" x14ac:dyDescent="0.25">
      <c r="A226" t="s">
        <v>55</v>
      </c>
      <c r="C226" s="4"/>
      <c r="D226" s="4"/>
      <c r="E226" s="4"/>
      <c r="F226" s="4"/>
    </row>
    <row r="227" spans="1:6" ht="15" customHeight="1" x14ac:dyDescent="0.25">
      <c r="B227" t="s">
        <v>66</v>
      </c>
      <c r="C227" s="4">
        <v>1</v>
      </c>
      <c r="D227" s="3">
        <v>0</v>
      </c>
      <c r="E227" s="3">
        <v>0</v>
      </c>
      <c r="F227" s="4" t="s">
        <v>68</v>
      </c>
    </row>
    <row r="228" spans="1:6" ht="15" customHeight="1" x14ac:dyDescent="0.25">
      <c r="B228" t="s">
        <v>67</v>
      </c>
      <c r="C228" s="4">
        <v>0</v>
      </c>
      <c r="D228" s="3" t="s">
        <v>69</v>
      </c>
      <c r="E228" s="4" t="s">
        <v>69</v>
      </c>
      <c r="F228" s="4" t="s">
        <v>69</v>
      </c>
    </row>
    <row r="229" spans="1:6" ht="15" customHeight="1" x14ac:dyDescent="0.25">
      <c r="C229" s="4"/>
      <c r="D229" s="4"/>
      <c r="E229" s="4"/>
      <c r="F229" s="4"/>
    </row>
    <row r="230" spans="1:6" ht="15" customHeight="1" x14ac:dyDescent="0.25">
      <c r="A230" s="33" t="s">
        <v>65</v>
      </c>
      <c r="B230" s="33"/>
      <c r="C230" s="34"/>
      <c r="D230" s="34"/>
      <c r="E230" s="34"/>
      <c r="F230" s="34"/>
    </row>
    <row r="231" spans="1:6" ht="15" customHeight="1" x14ac:dyDescent="0.25">
      <c r="A231" s="33"/>
      <c r="B231" s="33" t="s">
        <v>66</v>
      </c>
      <c r="C231" s="34">
        <v>1</v>
      </c>
      <c r="D231" s="35">
        <v>0</v>
      </c>
      <c r="E231" s="35">
        <v>0</v>
      </c>
      <c r="F231" s="34" t="s">
        <v>68</v>
      </c>
    </row>
    <row r="232" spans="1:6" ht="15" customHeight="1" x14ac:dyDescent="0.25">
      <c r="A232" s="33"/>
      <c r="B232" s="33" t="s">
        <v>67</v>
      </c>
      <c r="C232" s="34">
        <v>0</v>
      </c>
      <c r="D232" s="35" t="s">
        <v>69</v>
      </c>
      <c r="E232" s="34" t="s">
        <v>69</v>
      </c>
      <c r="F232" s="34" t="s">
        <v>69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4F2F6-C725-45A3-9CFC-C899094C8D2C}">
  <sheetPr>
    <tabColor rgb="FF00B050"/>
  </sheetPr>
  <dimension ref="A1:F232"/>
  <sheetViews>
    <sheetView topLeftCell="A18" workbookViewId="0">
      <selection activeCell="A53" sqref="A53"/>
    </sheetView>
  </sheetViews>
  <sheetFormatPr defaultRowHeight="15" x14ac:dyDescent="0.25"/>
  <cols>
    <col min="1" max="1" width="101.140625" customWidth="1"/>
    <col min="2" max="2" width="19.28515625" customWidth="1"/>
    <col min="3" max="3" width="12.5703125" style="2" customWidth="1"/>
    <col min="4" max="6" width="23.85546875" style="2" customWidth="1"/>
  </cols>
  <sheetData>
    <row r="1" spans="1:6" ht="21" customHeight="1" x14ac:dyDescent="0.35">
      <c r="A1" s="8" t="s">
        <v>0</v>
      </c>
      <c r="B1" s="9" t="s">
        <v>1</v>
      </c>
      <c r="C1" s="7" t="s">
        <v>5</v>
      </c>
      <c r="D1" s="7" t="s">
        <v>2</v>
      </c>
      <c r="E1" s="7" t="s">
        <v>3</v>
      </c>
      <c r="F1" s="7" t="s">
        <v>4</v>
      </c>
    </row>
    <row r="2" spans="1:6" ht="18.75" customHeight="1" x14ac:dyDescent="0.3">
      <c r="A2" s="5"/>
      <c r="B2" s="6"/>
      <c r="C2" s="7"/>
      <c r="D2" s="7"/>
      <c r="E2" s="7"/>
      <c r="F2" s="7"/>
    </row>
    <row r="3" spans="1:6" ht="18.75" customHeight="1" x14ac:dyDescent="0.3">
      <c r="A3" s="13" t="s">
        <v>57</v>
      </c>
      <c r="B3" s="14"/>
      <c r="C3" s="15"/>
      <c r="D3" s="15"/>
      <c r="E3" s="15"/>
      <c r="F3" s="15"/>
    </row>
    <row r="4" spans="1:6" ht="15" customHeight="1" x14ac:dyDescent="0.25">
      <c r="A4" s="10" t="s">
        <v>58</v>
      </c>
      <c r="B4" s="10"/>
      <c r="C4" s="11"/>
      <c r="D4" s="11"/>
      <c r="E4" s="11"/>
      <c r="F4" s="11"/>
    </row>
    <row r="5" spans="1:6" ht="15" customHeight="1" x14ac:dyDescent="0.25">
      <c r="A5" s="10"/>
      <c r="B5" s="10" t="s">
        <v>66</v>
      </c>
      <c r="C5" s="11">
        <v>6</v>
      </c>
      <c r="D5" s="12">
        <v>0</v>
      </c>
      <c r="E5" s="11" t="s">
        <v>74</v>
      </c>
      <c r="F5" s="12">
        <v>0</v>
      </c>
    </row>
    <row r="6" spans="1:6" ht="15" customHeight="1" x14ac:dyDescent="0.25">
      <c r="A6" s="10"/>
      <c r="B6" s="10" t="s">
        <v>67</v>
      </c>
      <c r="C6" s="11">
        <v>0</v>
      </c>
      <c r="D6" s="12" t="s">
        <v>69</v>
      </c>
      <c r="E6" s="11" t="s">
        <v>69</v>
      </c>
      <c r="F6" s="11" t="s">
        <v>69</v>
      </c>
    </row>
    <row r="7" spans="1:6" ht="15" customHeight="1" x14ac:dyDescent="0.25">
      <c r="A7" s="10"/>
      <c r="B7" s="10"/>
      <c r="C7" s="11"/>
      <c r="D7" s="11"/>
      <c r="E7" s="11"/>
      <c r="F7" s="11"/>
    </row>
    <row r="8" spans="1:6" ht="15" customHeight="1" x14ac:dyDescent="0.25">
      <c r="A8" t="s">
        <v>6</v>
      </c>
      <c r="C8" s="4"/>
      <c r="D8" s="4"/>
      <c r="E8" s="4"/>
      <c r="F8" s="4"/>
    </row>
    <row r="9" spans="1:6" ht="15" customHeight="1" x14ac:dyDescent="0.25">
      <c r="B9" t="s">
        <v>66</v>
      </c>
      <c r="C9" s="4">
        <v>6</v>
      </c>
      <c r="D9" s="3">
        <v>0</v>
      </c>
      <c r="E9" s="4" t="str">
        <f>TEXT(3/C9,"0%")&amp;" (3)"</f>
        <v>50% (3)</v>
      </c>
      <c r="F9" s="4" t="str">
        <f>TEXT(3/C9,"0%")&amp;" (3)"</f>
        <v>50% (3)</v>
      </c>
    </row>
    <row r="10" spans="1:6" ht="15" customHeight="1" x14ac:dyDescent="0.25">
      <c r="B10" t="s">
        <v>67</v>
      </c>
      <c r="C10" s="4">
        <v>0</v>
      </c>
      <c r="D10" s="3" t="s">
        <v>69</v>
      </c>
      <c r="E10" s="4" t="s">
        <v>69</v>
      </c>
      <c r="F10" s="4" t="s">
        <v>69</v>
      </c>
    </row>
    <row r="11" spans="1:6" ht="15" customHeight="1" x14ac:dyDescent="0.25">
      <c r="C11" s="4"/>
      <c r="D11" s="4"/>
      <c r="E11" s="4"/>
      <c r="F11" s="4"/>
    </row>
    <row r="12" spans="1:6" ht="15" customHeight="1" x14ac:dyDescent="0.25">
      <c r="A12" s="10" t="s">
        <v>7</v>
      </c>
      <c r="B12" s="10"/>
      <c r="C12" s="11"/>
      <c r="D12" s="11"/>
      <c r="E12" s="11"/>
      <c r="F12" s="11"/>
    </row>
    <row r="13" spans="1:6" ht="15" customHeight="1" x14ac:dyDescent="0.25">
      <c r="A13" s="10"/>
      <c r="B13" s="10" t="s">
        <v>66</v>
      </c>
      <c r="C13" s="11">
        <v>6</v>
      </c>
      <c r="D13" s="12">
        <v>0</v>
      </c>
      <c r="E13" s="11" t="str">
        <f>TEXT(4/C13,"0%")&amp;" (4)"</f>
        <v>67% (4)</v>
      </c>
      <c r="F13" s="11" t="str">
        <f>TEXT(2/C13,"0%")&amp;" (2)"</f>
        <v>33% (2)</v>
      </c>
    </row>
    <row r="14" spans="1:6" ht="15" customHeight="1" x14ac:dyDescent="0.25">
      <c r="A14" s="10"/>
      <c r="B14" s="10" t="s">
        <v>67</v>
      </c>
      <c r="C14" s="11">
        <v>0</v>
      </c>
      <c r="D14" s="12" t="s">
        <v>69</v>
      </c>
      <c r="E14" s="11" t="s">
        <v>69</v>
      </c>
      <c r="F14" s="11" t="s">
        <v>69</v>
      </c>
    </row>
    <row r="15" spans="1:6" ht="15" customHeight="1" x14ac:dyDescent="0.25">
      <c r="A15" s="10"/>
      <c r="B15" s="10"/>
      <c r="C15" s="11"/>
      <c r="D15" s="11"/>
      <c r="E15" s="11"/>
      <c r="F15" s="11"/>
    </row>
    <row r="16" spans="1:6" ht="15" customHeight="1" x14ac:dyDescent="0.25">
      <c r="A16" t="s">
        <v>8</v>
      </c>
      <c r="C16" s="4"/>
      <c r="D16" s="4"/>
      <c r="E16" s="4"/>
      <c r="F16" s="4"/>
    </row>
    <row r="17" spans="1:6" ht="15" customHeight="1" x14ac:dyDescent="0.25">
      <c r="B17" t="s">
        <v>66</v>
      </c>
      <c r="C17" s="4">
        <v>6</v>
      </c>
      <c r="D17" s="3">
        <v>0</v>
      </c>
      <c r="E17" s="4" t="str">
        <f>TEXT(3/C17,"0%")&amp;" (3)"</f>
        <v>50% (3)</v>
      </c>
      <c r="F17" s="4" t="str">
        <f>TEXT(3/C17,"0%")&amp;" (3)"</f>
        <v>50% (3)</v>
      </c>
    </row>
    <row r="18" spans="1:6" ht="15" customHeight="1" x14ac:dyDescent="0.25">
      <c r="B18" t="s">
        <v>67</v>
      </c>
      <c r="C18" s="4">
        <v>0</v>
      </c>
      <c r="D18" s="3" t="s">
        <v>69</v>
      </c>
      <c r="E18" s="4" t="s">
        <v>69</v>
      </c>
      <c r="F18" s="4" t="s">
        <v>69</v>
      </c>
    </row>
    <row r="19" spans="1:6" ht="15" customHeight="1" x14ac:dyDescent="0.25">
      <c r="C19" s="4"/>
      <c r="D19" s="4"/>
      <c r="E19" s="4"/>
      <c r="F19" s="4"/>
    </row>
    <row r="20" spans="1:6" ht="15" customHeight="1" x14ac:dyDescent="0.25">
      <c r="A20" s="10" t="s">
        <v>9</v>
      </c>
      <c r="B20" s="10"/>
      <c r="C20" s="11"/>
      <c r="D20" s="11"/>
      <c r="E20" s="11"/>
      <c r="F20" s="11"/>
    </row>
    <row r="21" spans="1:6" ht="15" customHeight="1" x14ac:dyDescent="0.25">
      <c r="A21" s="10"/>
      <c r="B21" s="10" t="s">
        <v>66</v>
      </c>
      <c r="C21" s="11">
        <v>6</v>
      </c>
      <c r="D21" s="12">
        <v>0</v>
      </c>
      <c r="E21" s="11" t="str">
        <f>TEXT(3/C21,"0%")&amp;" (3)"</f>
        <v>50% (3)</v>
      </c>
      <c r="F21" s="11" t="str">
        <f>TEXT(3/C21,"0%")&amp;" (3)"</f>
        <v>50% (3)</v>
      </c>
    </row>
    <row r="22" spans="1:6" ht="15" customHeight="1" x14ac:dyDescent="0.25">
      <c r="A22" s="10"/>
      <c r="B22" s="10" t="s">
        <v>67</v>
      </c>
      <c r="C22" s="11">
        <v>0</v>
      </c>
      <c r="D22" s="12" t="s">
        <v>69</v>
      </c>
      <c r="E22" s="11" t="s">
        <v>69</v>
      </c>
      <c r="F22" s="11" t="s">
        <v>69</v>
      </c>
    </row>
    <row r="23" spans="1:6" ht="15" customHeight="1" x14ac:dyDescent="0.25">
      <c r="A23" s="10"/>
      <c r="B23" s="10"/>
      <c r="C23" s="11"/>
      <c r="D23" s="11"/>
      <c r="E23" s="11"/>
      <c r="F23" s="11"/>
    </row>
    <row r="24" spans="1:6" ht="15" customHeight="1" x14ac:dyDescent="0.25">
      <c r="A24" t="s">
        <v>10</v>
      </c>
      <c r="C24" s="4"/>
      <c r="D24" s="4"/>
      <c r="E24" s="4"/>
      <c r="F24" s="4"/>
    </row>
    <row r="25" spans="1:6" ht="15" customHeight="1" x14ac:dyDescent="0.25">
      <c r="B25" t="s">
        <v>66</v>
      </c>
      <c r="C25" s="4">
        <v>6</v>
      </c>
      <c r="D25" s="3">
        <v>0</v>
      </c>
      <c r="E25" s="4" t="str">
        <f>TEXT(3/C25,"0%")&amp;" (3)"</f>
        <v>50% (3)</v>
      </c>
      <c r="F25" s="4" t="str">
        <f>TEXT(3/C25,"0%")&amp;" (3)"</f>
        <v>50% (3)</v>
      </c>
    </row>
    <row r="26" spans="1:6" ht="15" customHeight="1" x14ac:dyDescent="0.25">
      <c r="B26" t="s">
        <v>67</v>
      </c>
      <c r="C26" s="4">
        <v>0</v>
      </c>
      <c r="D26" s="3" t="s">
        <v>69</v>
      </c>
      <c r="E26" s="4" t="s">
        <v>69</v>
      </c>
      <c r="F26" s="4" t="s">
        <v>69</v>
      </c>
    </row>
    <row r="27" spans="1:6" ht="15" customHeight="1" x14ac:dyDescent="0.25">
      <c r="C27" s="4"/>
      <c r="D27" s="4"/>
      <c r="E27" s="4"/>
      <c r="F27" s="4"/>
    </row>
    <row r="28" spans="1:6" ht="15" customHeight="1" x14ac:dyDescent="0.25">
      <c r="A28" s="10" t="s">
        <v>11</v>
      </c>
      <c r="B28" s="10"/>
      <c r="C28" s="11"/>
      <c r="D28" s="11"/>
      <c r="E28" s="11"/>
      <c r="F28" s="11"/>
    </row>
    <row r="29" spans="1:6" ht="15" customHeight="1" x14ac:dyDescent="0.25">
      <c r="A29" s="10"/>
      <c r="B29" s="10" t="s">
        <v>66</v>
      </c>
      <c r="C29" s="11">
        <v>6</v>
      </c>
      <c r="D29" s="12">
        <v>0</v>
      </c>
      <c r="E29" s="11" t="str">
        <f>TEXT(2/C29,"0%")&amp;" (2)"</f>
        <v>33% (2)</v>
      </c>
      <c r="F29" s="11" t="str">
        <f>TEXT(4/C29,"0%")&amp;" (4)"</f>
        <v>67% (4)</v>
      </c>
    </row>
    <row r="30" spans="1:6" ht="15" customHeight="1" x14ac:dyDescent="0.25">
      <c r="A30" s="10"/>
      <c r="B30" s="10" t="s">
        <v>67</v>
      </c>
      <c r="C30" s="11">
        <v>0</v>
      </c>
      <c r="D30" s="12" t="s">
        <v>69</v>
      </c>
      <c r="E30" s="11" t="s">
        <v>69</v>
      </c>
      <c r="F30" s="11" t="s">
        <v>69</v>
      </c>
    </row>
    <row r="31" spans="1:6" ht="15" customHeight="1" x14ac:dyDescent="0.25">
      <c r="A31" s="10"/>
      <c r="B31" s="10"/>
      <c r="C31" s="11"/>
      <c r="D31" s="11"/>
      <c r="E31" s="11"/>
      <c r="F31" s="11"/>
    </row>
    <row r="32" spans="1:6" ht="15" customHeight="1" x14ac:dyDescent="0.25">
      <c r="A32" t="s">
        <v>12</v>
      </c>
      <c r="C32" s="4"/>
      <c r="D32" s="4"/>
      <c r="E32" s="4"/>
      <c r="F32" s="4"/>
    </row>
    <row r="33" spans="1:6" ht="15" customHeight="1" x14ac:dyDescent="0.25">
      <c r="B33" t="s">
        <v>66</v>
      </c>
      <c r="C33" s="4">
        <v>6</v>
      </c>
      <c r="D33" s="3">
        <v>0</v>
      </c>
      <c r="E33" s="4" t="str">
        <f>TEXT(1/C33,"0%")&amp;" (1)"</f>
        <v>17% (1)</v>
      </c>
      <c r="F33" s="4" t="str">
        <f>TEXT(5/C33,"0%")&amp;" (5)"</f>
        <v>83% (5)</v>
      </c>
    </row>
    <row r="34" spans="1:6" ht="15" customHeight="1" x14ac:dyDescent="0.25">
      <c r="B34" t="s">
        <v>67</v>
      </c>
      <c r="C34" s="4">
        <v>0</v>
      </c>
      <c r="D34" s="3" t="s">
        <v>69</v>
      </c>
      <c r="E34" s="4" t="s">
        <v>69</v>
      </c>
      <c r="F34" s="4" t="s">
        <v>69</v>
      </c>
    </row>
    <row r="35" spans="1:6" ht="15" customHeight="1" x14ac:dyDescent="0.25">
      <c r="C35" s="4"/>
      <c r="D35" s="4"/>
      <c r="E35" s="4"/>
      <c r="F35" s="4"/>
    </row>
    <row r="36" spans="1:6" ht="15" customHeight="1" x14ac:dyDescent="0.25">
      <c r="A36" s="10" t="s">
        <v>13</v>
      </c>
      <c r="B36" s="10"/>
      <c r="C36" s="11"/>
      <c r="D36" s="11"/>
      <c r="E36" s="11"/>
      <c r="F36" s="11"/>
    </row>
    <row r="37" spans="1:6" ht="15" customHeight="1" x14ac:dyDescent="0.25">
      <c r="A37" s="10"/>
      <c r="B37" s="10" t="s">
        <v>66</v>
      </c>
      <c r="C37" s="11">
        <v>6</v>
      </c>
      <c r="D37" s="12">
        <v>0</v>
      </c>
      <c r="E37" s="11" t="str">
        <f>TEXT(4/C37,"0%")&amp;" (4)"</f>
        <v>67% (4)</v>
      </c>
      <c r="F37" s="11" t="str">
        <f>TEXT(2/C37,"0%")&amp;" (2)"</f>
        <v>33% (2)</v>
      </c>
    </row>
    <row r="38" spans="1:6" ht="15" customHeight="1" x14ac:dyDescent="0.25">
      <c r="A38" s="10"/>
      <c r="B38" s="10" t="s">
        <v>67</v>
      </c>
      <c r="C38" s="11">
        <v>0</v>
      </c>
      <c r="D38" s="12" t="s">
        <v>69</v>
      </c>
      <c r="E38" s="11" t="s">
        <v>69</v>
      </c>
      <c r="F38" s="11" t="s">
        <v>69</v>
      </c>
    </row>
    <row r="39" spans="1:6" ht="15" customHeight="1" x14ac:dyDescent="0.25">
      <c r="A39" s="10"/>
      <c r="B39" s="10"/>
      <c r="C39" s="11"/>
      <c r="D39" s="11"/>
      <c r="E39" s="11"/>
      <c r="F39" s="11"/>
    </row>
    <row r="40" spans="1:6" ht="15" customHeight="1" x14ac:dyDescent="0.25">
      <c r="A40" t="s">
        <v>14</v>
      </c>
      <c r="C40" s="4"/>
      <c r="D40" s="4"/>
      <c r="E40" s="4"/>
      <c r="F40" s="4"/>
    </row>
    <row r="41" spans="1:6" ht="15" customHeight="1" x14ac:dyDescent="0.25">
      <c r="B41" t="s">
        <v>66</v>
      </c>
      <c r="C41" s="4">
        <v>6</v>
      </c>
      <c r="D41" s="3">
        <v>0</v>
      </c>
      <c r="E41" s="4" t="str">
        <f>TEXT(4/C41,"0%")&amp;" (4)"</f>
        <v>67% (4)</v>
      </c>
      <c r="F41" s="4" t="str">
        <f>TEXT(2/C41,"0%")&amp;" (2)"</f>
        <v>33% (2)</v>
      </c>
    </row>
    <row r="42" spans="1:6" ht="15" customHeight="1" x14ac:dyDescent="0.25">
      <c r="B42" t="s">
        <v>67</v>
      </c>
      <c r="C42" s="4">
        <v>0</v>
      </c>
      <c r="D42" s="3" t="s">
        <v>69</v>
      </c>
      <c r="E42" s="4" t="s">
        <v>69</v>
      </c>
      <c r="F42" s="4" t="s">
        <v>69</v>
      </c>
    </row>
    <row r="43" spans="1:6" ht="15" customHeight="1" x14ac:dyDescent="0.25">
      <c r="C43" s="4"/>
      <c r="D43" s="4"/>
      <c r="E43" s="4"/>
      <c r="F43" s="4"/>
    </row>
    <row r="44" spans="1:6" ht="15" customHeight="1" x14ac:dyDescent="0.25">
      <c r="C44" s="4"/>
      <c r="D44" s="4"/>
      <c r="E44" s="4"/>
      <c r="F44" s="4"/>
    </row>
    <row r="45" spans="1:6" ht="18.75" customHeight="1" x14ac:dyDescent="0.3">
      <c r="A45" s="16" t="s">
        <v>59</v>
      </c>
      <c r="B45" s="17"/>
      <c r="C45" s="18"/>
      <c r="D45" s="18"/>
      <c r="E45" s="18"/>
      <c r="F45" s="18"/>
    </row>
    <row r="46" spans="1:6" ht="15" customHeight="1" x14ac:dyDescent="0.25">
      <c r="A46" s="19" t="s">
        <v>60</v>
      </c>
      <c r="B46" s="19"/>
      <c r="C46" s="20"/>
      <c r="D46" s="20"/>
      <c r="E46" s="20"/>
      <c r="F46" s="20"/>
    </row>
    <row r="47" spans="1:6" ht="15" customHeight="1" x14ac:dyDescent="0.25">
      <c r="A47" s="19"/>
      <c r="B47" s="19" t="s">
        <v>66</v>
      </c>
      <c r="C47" s="20">
        <v>6</v>
      </c>
      <c r="D47" s="21">
        <v>0</v>
      </c>
      <c r="E47" s="20" t="str">
        <f>TEXT(5/C47,"0%")&amp;" (5)"</f>
        <v>83% (5)</v>
      </c>
      <c r="F47" s="20" t="str">
        <f>TEXT(1/C47,"0%")&amp;" (1)"</f>
        <v>17% (1)</v>
      </c>
    </row>
    <row r="48" spans="1:6" ht="15" customHeight="1" x14ac:dyDescent="0.25">
      <c r="A48" s="19"/>
      <c r="B48" s="19" t="s">
        <v>67</v>
      </c>
      <c r="C48" s="20">
        <v>0</v>
      </c>
      <c r="D48" s="20" t="s">
        <v>69</v>
      </c>
      <c r="E48" s="20" t="s">
        <v>69</v>
      </c>
      <c r="F48" s="20" t="s">
        <v>69</v>
      </c>
    </row>
    <row r="49" spans="1:6" ht="15" customHeight="1" x14ac:dyDescent="0.25">
      <c r="A49" s="19"/>
      <c r="B49" s="19"/>
      <c r="C49" s="20"/>
      <c r="D49" s="20"/>
      <c r="E49" s="20"/>
      <c r="F49" s="20"/>
    </row>
    <row r="50" spans="1:6" ht="15" customHeight="1" x14ac:dyDescent="0.25">
      <c r="A50" t="s">
        <v>15</v>
      </c>
      <c r="C50" s="4"/>
      <c r="D50" s="4"/>
      <c r="E50" s="4"/>
      <c r="F50" s="4"/>
    </row>
    <row r="51" spans="1:6" ht="15" customHeight="1" x14ac:dyDescent="0.25">
      <c r="B51" t="s">
        <v>66</v>
      </c>
      <c r="C51" s="4">
        <v>6</v>
      </c>
      <c r="D51" s="3">
        <v>0</v>
      </c>
      <c r="E51" s="4" t="str">
        <f>TEXT(2/C51,"0%")&amp;" (2)"</f>
        <v>33% (2)</v>
      </c>
      <c r="F51" s="4" t="str">
        <f>TEXT(4/C51,"0%")&amp;" (4)"</f>
        <v>67% (4)</v>
      </c>
    </row>
    <row r="52" spans="1:6" ht="15" customHeight="1" x14ac:dyDescent="0.25">
      <c r="B52" t="s">
        <v>67</v>
      </c>
      <c r="C52" s="4">
        <v>0</v>
      </c>
      <c r="D52" s="3" t="s">
        <v>69</v>
      </c>
      <c r="E52" s="4" t="s">
        <v>69</v>
      </c>
      <c r="F52" s="4" t="s">
        <v>69</v>
      </c>
    </row>
    <row r="53" spans="1:6" ht="15" customHeight="1" x14ac:dyDescent="0.25">
      <c r="C53" s="4"/>
      <c r="D53" s="4"/>
      <c r="E53" s="4"/>
      <c r="F53" s="4"/>
    </row>
    <row r="54" spans="1:6" ht="15" customHeight="1" x14ac:dyDescent="0.25">
      <c r="A54" s="19" t="s">
        <v>16</v>
      </c>
      <c r="B54" s="19"/>
      <c r="C54" s="20"/>
      <c r="D54" s="20"/>
      <c r="E54" s="20"/>
      <c r="F54" s="20"/>
    </row>
    <row r="55" spans="1:6" ht="15" customHeight="1" x14ac:dyDescent="0.25">
      <c r="A55" s="19"/>
      <c r="B55" s="19" t="s">
        <v>66</v>
      </c>
      <c r="C55" s="20">
        <v>6</v>
      </c>
      <c r="D55" s="21">
        <v>0</v>
      </c>
      <c r="E55" s="20" t="str">
        <f>TEXT(3/C55,"0%")&amp;" (3)"</f>
        <v>50% (3)</v>
      </c>
      <c r="F55" s="20" t="str">
        <f>TEXT(3/C55,"0%")&amp;" (3)"</f>
        <v>50% (3)</v>
      </c>
    </row>
    <row r="56" spans="1:6" ht="15" customHeight="1" x14ac:dyDescent="0.25">
      <c r="A56" s="19"/>
      <c r="B56" s="19" t="s">
        <v>67</v>
      </c>
      <c r="C56" s="20">
        <v>0</v>
      </c>
      <c r="D56" s="21" t="s">
        <v>69</v>
      </c>
      <c r="E56" s="20" t="s">
        <v>69</v>
      </c>
      <c r="F56" s="20" t="s">
        <v>69</v>
      </c>
    </row>
    <row r="57" spans="1:6" ht="15" customHeight="1" x14ac:dyDescent="0.25">
      <c r="A57" s="19"/>
      <c r="B57" s="19"/>
      <c r="C57" s="20"/>
      <c r="D57" s="20"/>
      <c r="E57" s="20"/>
      <c r="F57" s="20"/>
    </row>
    <row r="58" spans="1:6" ht="15" customHeight="1" x14ac:dyDescent="0.25">
      <c r="A58" s="22" t="s">
        <v>17</v>
      </c>
      <c r="B58" s="22"/>
      <c r="C58" s="23"/>
      <c r="D58" s="23"/>
      <c r="E58" s="23"/>
      <c r="F58" s="23"/>
    </row>
    <row r="59" spans="1:6" ht="15" customHeight="1" x14ac:dyDescent="0.25">
      <c r="B59" t="s">
        <v>66</v>
      </c>
      <c r="C59" s="4">
        <v>6</v>
      </c>
      <c r="D59" s="3">
        <v>0</v>
      </c>
      <c r="E59" s="4" t="str">
        <f>TEXT(3/C59,"0%")&amp;" (3)"</f>
        <v>50% (3)</v>
      </c>
      <c r="F59" s="4" t="str">
        <f>TEXT(3/C59,"0%")&amp;" (3)"</f>
        <v>50% (3)</v>
      </c>
    </row>
    <row r="60" spans="1:6" ht="15" customHeight="1" x14ac:dyDescent="0.25">
      <c r="B60" t="s">
        <v>67</v>
      </c>
      <c r="C60" s="4">
        <v>0</v>
      </c>
      <c r="D60" s="3" t="s">
        <v>69</v>
      </c>
      <c r="E60" s="4" t="s">
        <v>69</v>
      </c>
      <c r="F60" s="4" t="s">
        <v>69</v>
      </c>
    </row>
    <row r="61" spans="1:6" ht="15" customHeight="1" x14ac:dyDescent="0.25">
      <c r="C61" s="4"/>
      <c r="D61" s="4"/>
      <c r="E61" s="4"/>
      <c r="F61" s="4"/>
    </row>
    <row r="62" spans="1:6" ht="15" customHeight="1" x14ac:dyDescent="0.25">
      <c r="A62" s="19" t="s">
        <v>18</v>
      </c>
      <c r="B62" s="19"/>
      <c r="C62" s="20"/>
      <c r="D62" s="20"/>
      <c r="E62" s="20"/>
      <c r="F62" s="20"/>
    </row>
    <row r="63" spans="1:6" ht="15" customHeight="1" x14ac:dyDescent="0.25">
      <c r="A63" s="19"/>
      <c r="B63" s="19" t="s">
        <v>66</v>
      </c>
      <c r="C63" s="20">
        <v>6</v>
      </c>
      <c r="D63" s="21">
        <v>0</v>
      </c>
      <c r="E63" s="20" t="str">
        <f>TEXT(1/C63,"0%")&amp;" (1)"</f>
        <v>17% (1)</v>
      </c>
      <c r="F63" s="20" t="str">
        <f>TEXT(5/C63,"0%")&amp;" (5)"</f>
        <v>83% (5)</v>
      </c>
    </row>
    <row r="64" spans="1:6" ht="15" customHeight="1" x14ac:dyDescent="0.25">
      <c r="A64" s="19"/>
      <c r="B64" s="19" t="s">
        <v>67</v>
      </c>
      <c r="C64" s="20">
        <v>0</v>
      </c>
      <c r="D64" s="21" t="s">
        <v>69</v>
      </c>
      <c r="E64" s="20" t="s">
        <v>69</v>
      </c>
      <c r="F64" s="20" t="s">
        <v>69</v>
      </c>
    </row>
    <row r="65" spans="1:6" ht="15" customHeight="1" x14ac:dyDescent="0.25">
      <c r="A65" s="19"/>
      <c r="B65" s="19"/>
      <c r="C65" s="20"/>
      <c r="D65" s="20"/>
      <c r="E65" s="20"/>
      <c r="F65" s="20"/>
    </row>
    <row r="66" spans="1:6" ht="15" customHeight="1" x14ac:dyDescent="0.25">
      <c r="A66" t="s">
        <v>19</v>
      </c>
      <c r="C66" s="4"/>
      <c r="D66" s="4"/>
      <c r="E66" s="4"/>
      <c r="F66" s="4"/>
    </row>
    <row r="67" spans="1:6" ht="15" customHeight="1" x14ac:dyDescent="0.25">
      <c r="B67" t="s">
        <v>66</v>
      </c>
      <c r="C67" s="4">
        <v>6</v>
      </c>
      <c r="D67" s="3">
        <v>0</v>
      </c>
      <c r="E67" s="4" t="str">
        <f>TEXT(4/C67,"0%")&amp;" (4)"</f>
        <v>67% (4)</v>
      </c>
      <c r="F67" s="4" t="str">
        <f>TEXT(2/C67,"0%")&amp;" (2)"</f>
        <v>33% (2)</v>
      </c>
    </row>
    <row r="68" spans="1:6" ht="15" customHeight="1" x14ac:dyDescent="0.25">
      <c r="B68" t="s">
        <v>67</v>
      </c>
      <c r="C68" s="4">
        <v>0</v>
      </c>
      <c r="D68" s="3" t="s">
        <v>69</v>
      </c>
      <c r="E68" s="4" t="s">
        <v>69</v>
      </c>
      <c r="F68" s="4" t="s">
        <v>69</v>
      </c>
    </row>
    <row r="69" spans="1:6" ht="15" customHeight="1" x14ac:dyDescent="0.25">
      <c r="C69" s="4"/>
      <c r="D69" s="4"/>
      <c r="E69" s="4"/>
      <c r="F69" s="4"/>
    </row>
    <row r="70" spans="1:6" ht="15" customHeight="1" x14ac:dyDescent="0.25">
      <c r="A70" s="19" t="s">
        <v>20</v>
      </c>
      <c r="B70" s="19"/>
      <c r="C70" s="20"/>
      <c r="D70" s="20"/>
      <c r="E70" s="20"/>
      <c r="F70" s="20"/>
    </row>
    <row r="71" spans="1:6" ht="15" customHeight="1" x14ac:dyDescent="0.25">
      <c r="A71" s="19"/>
      <c r="B71" s="19" t="s">
        <v>66</v>
      </c>
      <c r="C71" s="20">
        <v>6</v>
      </c>
      <c r="D71" s="21">
        <v>0</v>
      </c>
      <c r="E71" s="20" t="str">
        <f>TEXT(2/C71,"0%")&amp;" (2)"</f>
        <v>33% (2)</v>
      </c>
      <c r="F71" s="20" t="str">
        <f>TEXT(4/C71,"0%")&amp;" (4)"</f>
        <v>67% (4)</v>
      </c>
    </row>
    <row r="72" spans="1:6" ht="15" customHeight="1" x14ac:dyDescent="0.25">
      <c r="A72" s="19"/>
      <c r="B72" s="19" t="s">
        <v>67</v>
      </c>
      <c r="C72" s="20">
        <v>0</v>
      </c>
      <c r="D72" s="21" t="s">
        <v>69</v>
      </c>
      <c r="E72" s="20" t="s">
        <v>69</v>
      </c>
      <c r="F72" s="20" t="s">
        <v>69</v>
      </c>
    </row>
    <row r="73" spans="1:6" ht="15" customHeight="1" x14ac:dyDescent="0.25">
      <c r="A73" s="19"/>
      <c r="B73" s="19"/>
      <c r="C73" s="20"/>
      <c r="D73" s="20"/>
      <c r="E73" s="20"/>
      <c r="F73" s="20"/>
    </row>
    <row r="74" spans="1:6" ht="15" customHeight="1" x14ac:dyDescent="0.25">
      <c r="A74" t="s">
        <v>21</v>
      </c>
      <c r="C74" s="4"/>
      <c r="D74" s="4"/>
      <c r="E74" s="4"/>
      <c r="F74" s="4"/>
    </row>
    <row r="75" spans="1:6" ht="15" customHeight="1" x14ac:dyDescent="0.25">
      <c r="B75" t="s">
        <v>66</v>
      </c>
      <c r="C75" s="4">
        <v>6</v>
      </c>
      <c r="D75" s="3">
        <v>0</v>
      </c>
      <c r="E75" s="4" t="str">
        <f>TEXT(3/C75,"0%")&amp;" (3)"</f>
        <v>50% (3)</v>
      </c>
      <c r="F75" s="4" t="str">
        <f>TEXT(3/C75,"0%")&amp;" (3)"</f>
        <v>50% (3)</v>
      </c>
    </row>
    <row r="76" spans="1:6" ht="15" customHeight="1" x14ac:dyDescent="0.25">
      <c r="B76" t="s">
        <v>67</v>
      </c>
      <c r="C76" s="4">
        <v>0</v>
      </c>
      <c r="D76" s="3" t="s">
        <v>69</v>
      </c>
      <c r="E76" s="4" t="s">
        <v>69</v>
      </c>
      <c r="F76" s="4" t="s">
        <v>69</v>
      </c>
    </row>
    <row r="77" spans="1:6" ht="15" customHeight="1" x14ac:dyDescent="0.25">
      <c r="C77" s="4"/>
      <c r="D77" s="4"/>
      <c r="E77" s="4"/>
      <c r="F77" s="4"/>
    </row>
    <row r="78" spans="1:6" ht="15" customHeight="1" x14ac:dyDescent="0.25">
      <c r="A78" s="19" t="s">
        <v>22</v>
      </c>
      <c r="B78" s="19"/>
      <c r="C78" s="20"/>
      <c r="D78" s="20"/>
      <c r="E78" s="20"/>
      <c r="F78" s="20"/>
    </row>
    <row r="79" spans="1:6" ht="15" customHeight="1" x14ac:dyDescent="0.25">
      <c r="A79" s="19"/>
      <c r="B79" s="19" t="s">
        <v>66</v>
      </c>
      <c r="C79" s="20">
        <v>6</v>
      </c>
      <c r="D79" s="21">
        <v>0</v>
      </c>
      <c r="E79" s="20" t="str">
        <f>TEXT(4/C79,"0%")&amp;" (4)"</f>
        <v>67% (4)</v>
      </c>
      <c r="F79" s="20" t="str">
        <f>TEXT(2/C79,"0%")&amp;" (2)"</f>
        <v>33% (2)</v>
      </c>
    </row>
    <row r="80" spans="1:6" ht="15" customHeight="1" x14ac:dyDescent="0.25">
      <c r="A80" s="19"/>
      <c r="B80" s="19" t="s">
        <v>67</v>
      </c>
      <c r="C80" s="20">
        <v>0</v>
      </c>
      <c r="D80" s="21" t="s">
        <v>69</v>
      </c>
      <c r="E80" s="20" t="s">
        <v>69</v>
      </c>
      <c r="F80" s="20" t="s">
        <v>69</v>
      </c>
    </row>
    <row r="81" spans="1:6" ht="15" customHeight="1" x14ac:dyDescent="0.25">
      <c r="A81" s="19"/>
      <c r="B81" s="19"/>
      <c r="C81" s="20"/>
      <c r="D81" s="20"/>
      <c r="E81" s="20"/>
      <c r="F81" s="20"/>
    </row>
    <row r="82" spans="1:6" ht="15" customHeight="1" x14ac:dyDescent="0.25">
      <c r="A82" t="s">
        <v>23</v>
      </c>
      <c r="C82" s="4"/>
      <c r="D82" s="4"/>
      <c r="E82" s="4"/>
      <c r="F82" s="4"/>
    </row>
    <row r="83" spans="1:6" ht="15" customHeight="1" x14ac:dyDescent="0.25">
      <c r="B83" t="s">
        <v>66</v>
      </c>
      <c r="C83" s="4">
        <v>6</v>
      </c>
      <c r="D83" s="3">
        <v>0</v>
      </c>
      <c r="E83" s="4" t="str">
        <f>TEXT(4/C83,"0%")&amp;" (4)"</f>
        <v>67% (4)</v>
      </c>
      <c r="F83" s="4" t="str">
        <f>TEXT(2/C83,"0%")&amp;" (2)"</f>
        <v>33% (2)</v>
      </c>
    </row>
    <row r="84" spans="1:6" ht="15" customHeight="1" x14ac:dyDescent="0.25">
      <c r="B84" t="s">
        <v>67</v>
      </c>
      <c r="C84" s="4">
        <v>0</v>
      </c>
      <c r="D84" s="3" t="s">
        <v>69</v>
      </c>
      <c r="E84" s="4" t="s">
        <v>69</v>
      </c>
      <c r="F84" s="4" t="s">
        <v>69</v>
      </c>
    </row>
    <row r="85" spans="1:6" ht="15" customHeight="1" x14ac:dyDescent="0.25">
      <c r="C85" s="4"/>
      <c r="D85" s="4"/>
      <c r="E85" s="4"/>
      <c r="F85" s="4"/>
    </row>
    <row r="86" spans="1:6" ht="15" customHeight="1" x14ac:dyDescent="0.25">
      <c r="A86" s="19" t="s">
        <v>24</v>
      </c>
      <c r="B86" s="19"/>
      <c r="C86" s="20"/>
      <c r="D86" s="20"/>
      <c r="E86" s="20"/>
      <c r="F86" s="20"/>
    </row>
    <row r="87" spans="1:6" ht="15" customHeight="1" x14ac:dyDescent="0.25">
      <c r="A87" s="19"/>
      <c r="B87" s="19" t="s">
        <v>66</v>
      </c>
      <c r="C87" s="20">
        <v>6</v>
      </c>
      <c r="D87" s="21">
        <v>0</v>
      </c>
      <c r="E87" s="20" t="str">
        <f>TEXT(1/C87,"0%")&amp;" (1)"</f>
        <v>17% (1)</v>
      </c>
      <c r="F87" s="20" t="str">
        <f>TEXT(5/C87,"0%")&amp;" (5)"</f>
        <v>83% (5)</v>
      </c>
    </row>
    <row r="88" spans="1:6" ht="15" customHeight="1" x14ac:dyDescent="0.25">
      <c r="A88" s="19"/>
      <c r="B88" s="19" t="s">
        <v>67</v>
      </c>
      <c r="C88" s="20">
        <v>0</v>
      </c>
      <c r="D88" s="21" t="s">
        <v>69</v>
      </c>
      <c r="E88" s="20" t="s">
        <v>69</v>
      </c>
      <c r="F88" s="20" t="s">
        <v>69</v>
      </c>
    </row>
    <row r="89" spans="1:6" ht="15" customHeight="1" x14ac:dyDescent="0.25">
      <c r="A89" s="19"/>
      <c r="B89" s="19"/>
      <c r="C89" s="20"/>
      <c r="D89" s="20"/>
      <c r="E89" s="20"/>
      <c r="F89" s="20"/>
    </row>
    <row r="90" spans="1:6" ht="15" customHeight="1" x14ac:dyDescent="0.25">
      <c r="A90" t="s">
        <v>25</v>
      </c>
      <c r="C90" s="4"/>
      <c r="D90" s="4"/>
      <c r="E90" s="4"/>
      <c r="F90" s="4"/>
    </row>
    <row r="91" spans="1:6" ht="15" customHeight="1" x14ac:dyDescent="0.25">
      <c r="B91" t="s">
        <v>66</v>
      </c>
      <c r="C91" s="4">
        <v>6</v>
      </c>
      <c r="D91" s="4" t="str">
        <f>TEXT(1/C91,"0%")&amp;" (1)"</f>
        <v>17% (1)</v>
      </c>
      <c r="E91" s="4" t="str">
        <f>TEXT(5/C91,"0%")&amp;" (5)"</f>
        <v>83% (5)</v>
      </c>
      <c r="F91" s="3">
        <v>0</v>
      </c>
    </row>
    <row r="92" spans="1:6" ht="15" customHeight="1" x14ac:dyDescent="0.25">
      <c r="B92" t="s">
        <v>67</v>
      </c>
      <c r="C92" s="4">
        <v>0</v>
      </c>
      <c r="D92" s="3" t="s">
        <v>69</v>
      </c>
      <c r="E92" s="4" t="s">
        <v>69</v>
      </c>
      <c r="F92" s="4" t="s">
        <v>69</v>
      </c>
    </row>
    <row r="93" spans="1:6" ht="15" customHeight="1" x14ac:dyDescent="0.25">
      <c r="C93" s="4"/>
      <c r="D93" s="4"/>
      <c r="E93" s="4"/>
      <c r="F93" s="4"/>
    </row>
    <row r="94" spans="1:6" ht="15" customHeight="1" x14ac:dyDescent="0.25">
      <c r="A94" s="19" t="s">
        <v>26</v>
      </c>
      <c r="B94" s="19"/>
      <c r="C94" s="20"/>
      <c r="D94" s="20"/>
      <c r="E94" s="20"/>
      <c r="F94" s="20"/>
    </row>
    <row r="95" spans="1:6" ht="15" customHeight="1" x14ac:dyDescent="0.25">
      <c r="A95" s="19"/>
      <c r="B95" s="19" t="s">
        <v>66</v>
      </c>
      <c r="C95" s="20">
        <v>6</v>
      </c>
      <c r="D95" s="21">
        <v>0</v>
      </c>
      <c r="E95" s="20" t="str">
        <f>TEXT(5/C95,"0%")&amp;" (5)"</f>
        <v>83% (5)</v>
      </c>
      <c r="F95" s="20" t="str">
        <f>TEXT(1/C95,"0%")&amp;" (1)"</f>
        <v>17% (1)</v>
      </c>
    </row>
    <row r="96" spans="1:6" ht="15" customHeight="1" x14ac:dyDescent="0.25">
      <c r="A96" s="19"/>
      <c r="B96" s="19" t="s">
        <v>67</v>
      </c>
      <c r="C96" s="20">
        <v>0</v>
      </c>
      <c r="D96" s="21" t="s">
        <v>69</v>
      </c>
      <c r="E96" s="20" t="s">
        <v>69</v>
      </c>
      <c r="F96" s="20" t="s">
        <v>69</v>
      </c>
    </row>
    <row r="97" spans="1:6" ht="15" customHeight="1" x14ac:dyDescent="0.25">
      <c r="A97" s="19"/>
      <c r="B97" s="19"/>
      <c r="C97" s="20"/>
      <c r="D97" s="20"/>
      <c r="E97" s="20"/>
      <c r="F97" s="20"/>
    </row>
    <row r="98" spans="1:6" ht="15" customHeight="1" x14ac:dyDescent="0.25">
      <c r="A98" t="s">
        <v>27</v>
      </c>
      <c r="C98" s="4"/>
      <c r="D98" s="4"/>
      <c r="E98" s="4"/>
      <c r="F98" s="4"/>
    </row>
    <row r="99" spans="1:6" ht="15" customHeight="1" x14ac:dyDescent="0.25">
      <c r="B99" t="s">
        <v>66</v>
      </c>
      <c r="C99" s="4">
        <v>6</v>
      </c>
      <c r="D99" s="3">
        <v>0</v>
      </c>
      <c r="E99" s="4" t="str">
        <f>TEXT(4/C99,"0%")&amp;" (4)"</f>
        <v>67% (4)</v>
      </c>
      <c r="F99" s="4" t="str">
        <f>TEXT(2/C99,"0%")&amp;" (2)"</f>
        <v>33% (2)</v>
      </c>
    </row>
    <row r="100" spans="1:6" ht="15" customHeight="1" x14ac:dyDescent="0.25">
      <c r="B100" t="s">
        <v>67</v>
      </c>
      <c r="C100" s="4">
        <v>0</v>
      </c>
      <c r="D100" s="3" t="s">
        <v>69</v>
      </c>
      <c r="E100" s="4" t="s">
        <v>69</v>
      </c>
      <c r="F100" s="4" t="s">
        <v>69</v>
      </c>
    </row>
    <row r="101" spans="1:6" ht="15" customHeight="1" x14ac:dyDescent="0.25">
      <c r="C101" s="4"/>
      <c r="D101" s="4"/>
      <c r="E101" s="4"/>
      <c r="F101" s="4"/>
    </row>
    <row r="102" spans="1:6" ht="15" customHeight="1" x14ac:dyDescent="0.25">
      <c r="A102" s="19" t="s">
        <v>56</v>
      </c>
      <c r="B102" s="19"/>
      <c r="C102" s="20"/>
      <c r="D102" s="20"/>
      <c r="E102" s="20"/>
      <c r="F102" s="20"/>
    </row>
    <row r="103" spans="1:6" ht="15" customHeight="1" x14ac:dyDescent="0.25">
      <c r="A103" s="19"/>
      <c r="B103" s="19" t="s">
        <v>66</v>
      </c>
      <c r="C103" s="20">
        <v>6</v>
      </c>
      <c r="D103" s="21">
        <v>0</v>
      </c>
      <c r="E103" s="20" t="str">
        <f>TEXT(4/C103,"0%")&amp;" (4)"</f>
        <v>67% (4)</v>
      </c>
      <c r="F103" s="20" t="str">
        <f>TEXT(2/C103,"0%")&amp;" (2)"</f>
        <v>33% (2)</v>
      </c>
    </row>
    <row r="104" spans="1:6" ht="15" customHeight="1" x14ac:dyDescent="0.25">
      <c r="A104" s="19"/>
      <c r="B104" s="19" t="s">
        <v>67</v>
      </c>
      <c r="C104" s="20">
        <v>0</v>
      </c>
      <c r="D104" s="21" t="s">
        <v>69</v>
      </c>
      <c r="E104" s="20" t="s">
        <v>69</v>
      </c>
      <c r="F104" s="20" t="s">
        <v>69</v>
      </c>
    </row>
    <row r="105" spans="1:6" ht="15" customHeight="1" x14ac:dyDescent="0.25">
      <c r="A105" s="19"/>
      <c r="B105" s="19"/>
      <c r="C105" s="20"/>
      <c r="D105" s="20"/>
      <c r="E105" s="20"/>
      <c r="F105" s="20"/>
    </row>
    <row r="106" spans="1:6" ht="15" customHeight="1" x14ac:dyDescent="0.25">
      <c r="A106" t="s">
        <v>28</v>
      </c>
      <c r="C106" s="4"/>
      <c r="D106" s="4"/>
      <c r="E106" s="4"/>
      <c r="F106" s="4"/>
    </row>
    <row r="107" spans="1:6" ht="15" customHeight="1" x14ac:dyDescent="0.25">
      <c r="B107" t="s">
        <v>66</v>
      </c>
      <c r="C107" s="4">
        <v>6</v>
      </c>
      <c r="D107" s="3">
        <v>0</v>
      </c>
      <c r="E107" s="4" t="str">
        <f>TEXT(4/C107,"0%")&amp;" (4)"</f>
        <v>67% (4)</v>
      </c>
      <c r="F107" s="4" t="str">
        <f>TEXT(2/C107,"0%")&amp;" (2)"</f>
        <v>33% (2)</v>
      </c>
    </row>
    <row r="108" spans="1:6" ht="15" customHeight="1" x14ac:dyDescent="0.25">
      <c r="B108" t="s">
        <v>67</v>
      </c>
      <c r="C108" s="4">
        <v>0</v>
      </c>
      <c r="D108" s="3" t="s">
        <v>69</v>
      </c>
      <c r="E108" s="4" t="s">
        <v>69</v>
      </c>
      <c r="F108" s="4" t="s">
        <v>69</v>
      </c>
    </row>
    <row r="109" spans="1:6" ht="15" customHeight="1" x14ac:dyDescent="0.25">
      <c r="C109" s="4"/>
      <c r="D109" s="4"/>
      <c r="E109" s="4"/>
      <c r="F109" s="4"/>
    </row>
    <row r="110" spans="1:6" ht="15" customHeight="1" x14ac:dyDescent="0.25">
      <c r="A110" s="19" t="s">
        <v>29</v>
      </c>
      <c r="B110" s="19"/>
      <c r="C110" s="20"/>
      <c r="D110" s="20"/>
      <c r="E110" s="20"/>
      <c r="F110" s="20"/>
    </row>
    <row r="111" spans="1:6" ht="15" customHeight="1" x14ac:dyDescent="0.25">
      <c r="A111" s="19"/>
      <c r="B111" s="19" t="s">
        <v>66</v>
      </c>
      <c r="C111" s="20">
        <v>6</v>
      </c>
      <c r="D111" s="20" t="str">
        <f>TEXT(1/C111,"0%")&amp;" (1)"</f>
        <v>17% (1)</v>
      </c>
      <c r="E111" s="20" t="str">
        <f>TEXT(4/C111,"0%")&amp;" (4)"</f>
        <v>67% (4)</v>
      </c>
      <c r="F111" s="20" t="str">
        <f>TEXT(1/C111,"0%")&amp;" (1)"</f>
        <v>17% (1)</v>
      </c>
    </row>
    <row r="112" spans="1:6" ht="15" customHeight="1" x14ac:dyDescent="0.25">
      <c r="A112" s="19"/>
      <c r="B112" s="19" t="s">
        <v>67</v>
      </c>
      <c r="C112" s="20">
        <v>0</v>
      </c>
      <c r="D112" s="21" t="s">
        <v>69</v>
      </c>
      <c r="E112" s="20" t="s">
        <v>69</v>
      </c>
      <c r="F112" s="20" t="s">
        <v>69</v>
      </c>
    </row>
    <row r="113" spans="1:6" ht="15" customHeight="1" x14ac:dyDescent="0.25">
      <c r="A113" s="19"/>
      <c r="B113" s="19"/>
      <c r="C113" s="20"/>
      <c r="D113" s="20"/>
      <c r="E113" s="20"/>
      <c r="F113" s="20"/>
    </row>
    <row r="114" spans="1:6" ht="15" customHeight="1" x14ac:dyDescent="0.25">
      <c r="A114" t="s">
        <v>30</v>
      </c>
      <c r="C114" s="4"/>
      <c r="D114" s="4"/>
      <c r="E114" s="4"/>
      <c r="F114" s="4"/>
    </row>
    <row r="115" spans="1:6" ht="15" customHeight="1" x14ac:dyDescent="0.25">
      <c r="B115" t="s">
        <v>66</v>
      </c>
      <c r="C115" s="4">
        <v>6</v>
      </c>
      <c r="D115" s="3">
        <v>0</v>
      </c>
      <c r="E115" s="4" t="str">
        <f>TEXT(1/C115,"0%")&amp;" (1)"</f>
        <v>17% (1)</v>
      </c>
      <c r="F115" s="4" t="str">
        <f>TEXT(5/C115,"0%")&amp;" (5)"</f>
        <v>83% (5)</v>
      </c>
    </row>
    <row r="116" spans="1:6" ht="15" customHeight="1" x14ac:dyDescent="0.25">
      <c r="B116" t="s">
        <v>67</v>
      </c>
      <c r="C116" s="4">
        <v>0</v>
      </c>
      <c r="D116" s="3" t="s">
        <v>69</v>
      </c>
      <c r="E116" s="4" t="s">
        <v>69</v>
      </c>
      <c r="F116" s="4" t="s">
        <v>69</v>
      </c>
    </row>
    <row r="117" spans="1:6" ht="15" customHeight="1" x14ac:dyDescent="0.25">
      <c r="C117" s="4"/>
      <c r="D117" s="4"/>
      <c r="E117" s="4"/>
      <c r="F117" s="4"/>
    </row>
    <row r="118" spans="1:6" ht="15" customHeight="1" x14ac:dyDescent="0.25">
      <c r="A118" s="19" t="s">
        <v>31</v>
      </c>
      <c r="B118" s="19"/>
      <c r="C118" s="20"/>
      <c r="D118" s="20"/>
      <c r="E118" s="20"/>
      <c r="F118" s="20"/>
    </row>
    <row r="119" spans="1:6" ht="15" customHeight="1" x14ac:dyDescent="0.25">
      <c r="A119" s="19"/>
      <c r="B119" s="19" t="s">
        <v>66</v>
      </c>
      <c r="C119" s="20">
        <v>6</v>
      </c>
      <c r="D119" s="21">
        <v>0</v>
      </c>
      <c r="E119" s="20" t="str">
        <f>TEXT(2/C119,"0%")&amp;" (2)"</f>
        <v>33% (2)</v>
      </c>
      <c r="F119" s="20" t="str">
        <f>TEXT(4/C119,"0%")&amp;" (4)"</f>
        <v>67% (4)</v>
      </c>
    </row>
    <row r="120" spans="1:6" ht="15" customHeight="1" x14ac:dyDescent="0.25">
      <c r="A120" s="19"/>
      <c r="B120" s="19" t="s">
        <v>67</v>
      </c>
      <c r="C120" s="20">
        <v>0</v>
      </c>
      <c r="D120" s="21" t="s">
        <v>69</v>
      </c>
      <c r="E120" s="20" t="s">
        <v>69</v>
      </c>
      <c r="F120" s="20" t="s">
        <v>69</v>
      </c>
    </row>
    <row r="121" spans="1:6" ht="15" customHeight="1" x14ac:dyDescent="0.25">
      <c r="A121" s="19"/>
      <c r="B121" s="19"/>
      <c r="C121" s="20"/>
      <c r="D121" s="20"/>
      <c r="E121" s="20"/>
      <c r="F121" s="20"/>
    </row>
    <row r="122" spans="1:6" ht="15" customHeight="1" x14ac:dyDescent="0.25">
      <c r="A122" t="s">
        <v>32</v>
      </c>
      <c r="C122" s="4"/>
      <c r="D122" s="4"/>
      <c r="E122" s="4"/>
      <c r="F122" s="4"/>
    </row>
    <row r="123" spans="1:6" ht="15" customHeight="1" x14ac:dyDescent="0.25">
      <c r="B123" t="s">
        <v>66</v>
      </c>
      <c r="C123" s="4">
        <v>6</v>
      </c>
      <c r="D123" s="3">
        <v>0</v>
      </c>
      <c r="E123" s="4" t="str">
        <f>TEXT(1/C123,"0%")&amp;" (1)"</f>
        <v>17% (1)</v>
      </c>
      <c r="F123" s="4" t="str">
        <f>TEXT(5/C123,"0%")&amp;" (5)"</f>
        <v>83% (5)</v>
      </c>
    </row>
    <row r="124" spans="1:6" ht="15" customHeight="1" x14ac:dyDescent="0.25">
      <c r="B124" t="s">
        <v>67</v>
      </c>
      <c r="C124" s="4">
        <v>0</v>
      </c>
      <c r="D124" s="3" t="s">
        <v>69</v>
      </c>
      <c r="E124" s="4" t="s">
        <v>69</v>
      </c>
      <c r="F124" s="4" t="s">
        <v>69</v>
      </c>
    </row>
    <row r="125" spans="1:6" ht="15" customHeight="1" x14ac:dyDescent="0.25">
      <c r="C125" s="4"/>
      <c r="D125" s="4"/>
      <c r="E125" s="4"/>
      <c r="F125" s="4"/>
    </row>
    <row r="126" spans="1:6" ht="15" customHeight="1" x14ac:dyDescent="0.25">
      <c r="A126" s="19" t="s">
        <v>33</v>
      </c>
      <c r="B126" s="19"/>
      <c r="C126" s="20"/>
      <c r="D126" s="20"/>
      <c r="E126" s="20"/>
      <c r="F126" s="20"/>
    </row>
    <row r="127" spans="1:6" ht="15" customHeight="1" x14ac:dyDescent="0.25">
      <c r="A127" s="19"/>
      <c r="B127" s="19" t="s">
        <v>66</v>
      </c>
      <c r="C127" s="20">
        <v>6</v>
      </c>
      <c r="D127" s="21">
        <v>0</v>
      </c>
      <c r="E127" s="20" t="str">
        <f>TEXT(3/C127,"0%")&amp;" (3)"</f>
        <v>50% (3)</v>
      </c>
      <c r="F127" s="20" t="str">
        <f>TEXT(3/C127,"0%")&amp;" (3)"</f>
        <v>50% (3)</v>
      </c>
    </row>
    <row r="128" spans="1:6" ht="15" customHeight="1" x14ac:dyDescent="0.25">
      <c r="A128" s="19"/>
      <c r="B128" s="19" t="s">
        <v>67</v>
      </c>
      <c r="C128" s="20">
        <v>0</v>
      </c>
      <c r="D128" s="21" t="s">
        <v>69</v>
      </c>
      <c r="E128" s="20" t="s">
        <v>69</v>
      </c>
      <c r="F128" s="20" t="s">
        <v>69</v>
      </c>
    </row>
    <row r="129" spans="1:6" ht="15" customHeight="1" x14ac:dyDescent="0.25">
      <c r="A129" s="19"/>
      <c r="B129" s="19"/>
      <c r="C129" s="20"/>
      <c r="D129" s="20"/>
      <c r="E129" s="20"/>
      <c r="F129" s="20"/>
    </row>
    <row r="130" spans="1:6" ht="15" customHeight="1" x14ac:dyDescent="0.25">
      <c r="A130" t="s">
        <v>34</v>
      </c>
      <c r="C130" s="4"/>
      <c r="D130" s="4"/>
      <c r="E130" s="4"/>
      <c r="F130" s="4"/>
    </row>
    <row r="131" spans="1:6" ht="15" customHeight="1" x14ac:dyDescent="0.25">
      <c r="B131" t="s">
        <v>66</v>
      </c>
      <c r="C131" s="4">
        <v>6</v>
      </c>
      <c r="D131" s="3">
        <v>0</v>
      </c>
      <c r="E131" s="4" t="str">
        <f>TEXT(5/C131,"0%")&amp;" (5)"</f>
        <v>83% (5)</v>
      </c>
      <c r="F131" s="4" t="str">
        <f>TEXT(1/C131,"0%")&amp;" (1)"</f>
        <v>17% (1)</v>
      </c>
    </row>
    <row r="132" spans="1:6" ht="15" customHeight="1" x14ac:dyDescent="0.25">
      <c r="B132" t="s">
        <v>67</v>
      </c>
      <c r="C132" s="4">
        <v>0</v>
      </c>
      <c r="D132" s="3" t="s">
        <v>69</v>
      </c>
      <c r="E132" s="4" t="s">
        <v>69</v>
      </c>
      <c r="F132" s="4" t="s">
        <v>69</v>
      </c>
    </row>
    <row r="133" spans="1:6" ht="15" customHeight="1" x14ac:dyDescent="0.25">
      <c r="C133" s="4"/>
      <c r="D133" s="4"/>
      <c r="E133" s="4"/>
      <c r="F133" s="4"/>
    </row>
    <row r="134" spans="1:6" ht="15" customHeight="1" x14ac:dyDescent="0.25">
      <c r="A134" s="19" t="s">
        <v>35</v>
      </c>
      <c r="B134" s="19"/>
      <c r="C134" s="20"/>
      <c r="D134" s="20"/>
      <c r="E134" s="20"/>
      <c r="F134" s="20"/>
    </row>
    <row r="135" spans="1:6" ht="15" customHeight="1" x14ac:dyDescent="0.25">
      <c r="A135" s="19"/>
      <c r="B135" s="19" t="s">
        <v>66</v>
      </c>
      <c r="C135" s="20">
        <v>6</v>
      </c>
      <c r="D135" s="21">
        <v>0</v>
      </c>
      <c r="E135" s="20" t="str">
        <f>TEXT(3/C135,"0%")&amp;" (3)"</f>
        <v>50% (3)</v>
      </c>
      <c r="F135" s="20" t="str">
        <f>TEXT(3/C135,"0%")&amp;" (3)"</f>
        <v>50% (3)</v>
      </c>
    </row>
    <row r="136" spans="1:6" ht="15" customHeight="1" x14ac:dyDescent="0.25">
      <c r="A136" s="19"/>
      <c r="B136" s="19" t="s">
        <v>67</v>
      </c>
      <c r="C136" s="20">
        <v>0</v>
      </c>
      <c r="D136" s="21" t="s">
        <v>69</v>
      </c>
      <c r="E136" s="20" t="s">
        <v>69</v>
      </c>
      <c r="F136" s="20" t="s">
        <v>69</v>
      </c>
    </row>
    <row r="137" spans="1:6" ht="15" customHeight="1" x14ac:dyDescent="0.25">
      <c r="A137" s="19"/>
      <c r="B137" s="19"/>
      <c r="C137" s="20"/>
      <c r="D137" s="20"/>
      <c r="E137" s="20"/>
      <c r="F137" s="20"/>
    </row>
    <row r="138" spans="1:6" ht="15" customHeight="1" x14ac:dyDescent="0.25">
      <c r="A138" t="s">
        <v>36</v>
      </c>
      <c r="C138" s="4"/>
      <c r="D138" s="4"/>
      <c r="E138" s="4"/>
      <c r="F138" s="4"/>
    </row>
    <row r="139" spans="1:6" ht="15" customHeight="1" x14ac:dyDescent="0.25">
      <c r="B139" t="s">
        <v>66</v>
      </c>
      <c r="C139" s="4">
        <v>6</v>
      </c>
      <c r="D139" s="3">
        <v>0</v>
      </c>
      <c r="E139" s="4" t="str">
        <f>TEXT(4/C139,"0%")&amp;" (4)"</f>
        <v>67% (4)</v>
      </c>
      <c r="F139" s="4" t="str">
        <f>TEXT(2/C139,"0%")&amp;" (2)"</f>
        <v>33% (2)</v>
      </c>
    </row>
    <row r="140" spans="1:6" ht="15" customHeight="1" x14ac:dyDescent="0.25">
      <c r="B140" t="s">
        <v>67</v>
      </c>
      <c r="C140" s="4">
        <v>0</v>
      </c>
      <c r="D140" s="3" t="s">
        <v>69</v>
      </c>
      <c r="E140" s="4" t="s">
        <v>69</v>
      </c>
      <c r="F140" s="4" t="s">
        <v>69</v>
      </c>
    </row>
    <row r="141" spans="1:6" ht="15" customHeight="1" x14ac:dyDescent="0.25">
      <c r="C141" s="4"/>
      <c r="D141" s="4"/>
      <c r="E141" s="4"/>
      <c r="F141" s="4"/>
    </row>
    <row r="142" spans="1:6" ht="15" customHeight="1" x14ac:dyDescent="0.25">
      <c r="A142" s="19" t="s">
        <v>37</v>
      </c>
      <c r="B142" s="19"/>
      <c r="C142" s="20"/>
      <c r="D142" s="20"/>
      <c r="E142" s="20"/>
      <c r="F142" s="20"/>
    </row>
    <row r="143" spans="1:6" ht="15" customHeight="1" x14ac:dyDescent="0.25">
      <c r="A143" s="19"/>
      <c r="B143" s="19" t="s">
        <v>66</v>
      </c>
      <c r="C143" s="20">
        <v>6</v>
      </c>
      <c r="D143" s="21">
        <v>0</v>
      </c>
      <c r="E143" s="20" t="str">
        <f>TEXT(2/C143,"0%")&amp;" (2)"</f>
        <v>33% (2)</v>
      </c>
      <c r="F143" s="20" t="str">
        <f>TEXT(4/C143,"0%")&amp;" (4)"</f>
        <v>67% (4)</v>
      </c>
    </row>
    <row r="144" spans="1:6" ht="15" customHeight="1" x14ac:dyDescent="0.25">
      <c r="A144" s="19"/>
      <c r="B144" s="19" t="s">
        <v>67</v>
      </c>
      <c r="C144" s="20">
        <v>0</v>
      </c>
      <c r="D144" s="21" t="s">
        <v>69</v>
      </c>
      <c r="E144" s="20" t="s">
        <v>69</v>
      </c>
      <c r="F144" s="20" t="s">
        <v>69</v>
      </c>
    </row>
    <row r="145" spans="1:6" ht="15" customHeight="1" x14ac:dyDescent="0.25">
      <c r="A145" s="19"/>
      <c r="B145" s="19"/>
      <c r="C145" s="20"/>
      <c r="D145" s="20"/>
      <c r="E145" s="20"/>
      <c r="F145" s="20"/>
    </row>
    <row r="146" spans="1:6" ht="15" customHeight="1" x14ac:dyDescent="0.25">
      <c r="A146" t="s">
        <v>38</v>
      </c>
      <c r="C146" s="4"/>
      <c r="D146" s="4"/>
      <c r="E146" s="4"/>
      <c r="F146" s="4"/>
    </row>
    <row r="147" spans="1:6" ht="15" customHeight="1" x14ac:dyDescent="0.25">
      <c r="B147" t="s">
        <v>66</v>
      </c>
      <c r="C147" s="4">
        <v>6</v>
      </c>
      <c r="D147" s="3">
        <v>0</v>
      </c>
      <c r="E147" s="3">
        <v>0</v>
      </c>
      <c r="F147" s="4" t="str">
        <f>TEXT(6/C147,"0%")&amp;" (6)"</f>
        <v>100% (6)</v>
      </c>
    </row>
    <row r="148" spans="1:6" ht="15" customHeight="1" x14ac:dyDescent="0.25">
      <c r="B148" t="s">
        <v>67</v>
      </c>
      <c r="C148" s="4">
        <v>0</v>
      </c>
      <c r="D148" s="3" t="s">
        <v>69</v>
      </c>
      <c r="E148" s="4" t="s">
        <v>69</v>
      </c>
      <c r="F148" s="4" t="s">
        <v>69</v>
      </c>
    </row>
    <row r="149" spans="1:6" ht="15" customHeight="1" x14ac:dyDescent="0.25">
      <c r="C149" s="4"/>
      <c r="D149" s="4"/>
      <c r="E149" s="4"/>
      <c r="F149" s="4"/>
    </row>
    <row r="150" spans="1:6" ht="15" customHeight="1" x14ac:dyDescent="0.25">
      <c r="A150" s="19" t="s">
        <v>39</v>
      </c>
      <c r="B150" s="19"/>
      <c r="C150" s="20"/>
      <c r="D150" s="20"/>
      <c r="E150" s="20"/>
      <c r="F150" s="20"/>
    </row>
    <row r="151" spans="1:6" ht="15" customHeight="1" x14ac:dyDescent="0.25">
      <c r="A151" s="19"/>
      <c r="B151" s="19" t="s">
        <v>66</v>
      </c>
      <c r="C151" s="20">
        <v>6</v>
      </c>
      <c r="D151" s="21">
        <v>0</v>
      </c>
      <c r="E151" s="20" t="str">
        <f>TEXT(3/C151,"0%")&amp;" (3)"</f>
        <v>50% (3)</v>
      </c>
      <c r="F151" s="20" t="str">
        <f>TEXT(3/C151,"0%")&amp;" (3)"</f>
        <v>50% (3)</v>
      </c>
    </row>
    <row r="152" spans="1:6" ht="15" customHeight="1" x14ac:dyDescent="0.25">
      <c r="A152" s="19"/>
      <c r="B152" s="19" t="s">
        <v>67</v>
      </c>
      <c r="C152" s="20">
        <v>0</v>
      </c>
      <c r="D152" s="21" t="s">
        <v>69</v>
      </c>
      <c r="E152" s="20" t="s">
        <v>69</v>
      </c>
      <c r="F152" s="20" t="s">
        <v>69</v>
      </c>
    </row>
    <row r="153" spans="1:6" ht="15" customHeight="1" x14ac:dyDescent="0.25">
      <c r="A153" s="19"/>
      <c r="B153" s="19"/>
      <c r="C153" s="20"/>
      <c r="D153" s="20"/>
      <c r="E153" s="20"/>
      <c r="F153" s="20"/>
    </row>
    <row r="154" spans="1:6" ht="15" customHeight="1" x14ac:dyDescent="0.25">
      <c r="A154" s="22"/>
      <c r="B154" s="22"/>
      <c r="C154" s="23"/>
      <c r="D154" s="23"/>
      <c r="E154" s="23"/>
      <c r="F154" s="23"/>
    </row>
    <row r="155" spans="1:6" ht="18.75" customHeight="1" x14ac:dyDescent="0.3">
      <c r="A155" s="24" t="s">
        <v>61</v>
      </c>
      <c r="B155" s="25"/>
      <c r="C155" s="26"/>
      <c r="D155" s="26"/>
      <c r="E155" s="26"/>
      <c r="F155" s="26"/>
    </row>
    <row r="156" spans="1:6" ht="15" customHeight="1" x14ac:dyDescent="0.25">
      <c r="A156" s="27" t="s">
        <v>62</v>
      </c>
      <c r="B156" s="27"/>
      <c r="C156" s="28"/>
      <c r="D156" s="28"/>
      <c r="E156" s="28"/>
      <c r="F156" s="28"/>
    </row>
    <row r="157" spans="1:6" ht="15" customHeight="1" x14ac:dyDescent="0.25">
      <c r="A157" s="27"/>
      <c r="B157" s="27" t="s">
        <v>66</v>
      </c>
      <c r="C157" s="28">
        <v>6</v>
      </c>
      <c r="D157" s="28" t="str">
        <f>TEXT(1/C157,"0%")&amp;" (1)"</f>
        <v>17% (1)</v>
      </c>
      <c r="E157" s="28" t="str">
        <f>TEXT(4/C157,"0%")&amp;" (4)"</f>
        <v>67% (4)</v>
      </c>
      <c r="F157" s="28" t="str">
        <f>TEXT(1/C157,"0%")&amp;" (1)"</f>
        <v>17% (1)</v>
      </c>
    </row>
    <row r="158" spans="1:6" ht="15" customHeight="1" x14ac:dyDescent="0.25">
      <c r="A158" s="27"/>
      <c r="B158" s="27" t="s">
        <v>67</v>
      </c>
      <c r="C158" s="28">
        <v>0</v>
      </c>
      <c r="D158" s="29" t="s">
        <v>69</v>
      </c>
      <c r="E158" s="28" t="s">
        <v>69</v>
      </c>
      <c r="F158" s="28" t="s">
        <v>69</v>
      </c>
    </row>
    <row r="159" spans="1:6" ht="15" customHeight="1" x14ac:dyDescent="0.25">
      <c r="A159" s="27"/>
      <c r="B159" s="27"/>
      <c r="C159" s="28"/>
      <c r="D159" s="28"/>
      <c r="E159" s="28"/>
      <c r="F159" s="28"/>
    </row>
    <row r="160" spans="1:6" ht="15" customHeight="1" x14ac:dyDescent="0.25">
      <c r="A160" t="s">
        <v>40</v>
      </c>
      <c r="C160" s="4"/>
      <c r="D160" s="4"/>
      <c r="E160" s="4"/>
      <c r="F160" s="4"/>
    </row>
    <row r="161" spans="1:6" ht="15" customHeight="1" x14ac:dyDescent="0.25">
      <c r="B161" t="s">
        <v>66</v>
      </c>
      <c r="C161" s="4">
        <v>6</v>
      </c>
      <c r="D161" s="3">
        <v>0</v>
      </c>
      <c r="E161" s="4" t="str">
        <f>TEXT(5/C161,"0%")&amp;" (5)"</f>
        <v>83% (5)</v>
      </c>
      <c r="F161" s="4" t="str">
        <f>TEXT(1/C161,"0%")&amp;" (1)"</f>
        <v>17% (1)</v>
      </c>
    </row>
    <row r="162" spans="1:6" ht="15" customHeight="1" x14ac:dyDescent="0.25">
      <c r="B162" t="s">
        <v>67</v>
      </c>
      <c r="C162" s="4">
        <v>0</v>
      </c>
      <c r="D162" s="3" t="s">
        <v>69</v>
      </c>
      <c r="E162" s="4" t="s">
        <v>69</v>
      </c>
      <c r="F162" s="4" t="s">
        <v>69</v>
      </c>
    </row>
    <row r="163" spans="1:6" ht="15" customHeight="1" x14ac:dyDescent="0.25">
      <c r="C163" s="4"/>
      <c r="D163" s="4"/>
      <c r="E163" s="4"/>
      <c r="F163" s="4"/>
    </row>
    <row r="164" spans="1:6" ht="15" customHeight="1" x14ac:dyDescent="0.25">
      <c r="A164" s="27" t="s">
        <v>41</v>
      </c>
      <c r="B164" s="27"/>
      <c r="C164" s="28"/>
      <c r="D164" s="28"/>
      <c r="E164" s="28"/>
      <c r="F164" s="28"/>
    </row>
    <row r="165" spans="1:6" ht="15" customHeight="1" x14ac:dyDescent="0.25">
      <c r="A165" s="27"/>
      <c r="B165" s="27" t="s">
        <v>66</v>
      </c>
      <c r="C165" s="28">
        <v>6</v>
      </c>
      <c r="D165" s="28" t="str">
        <f>TEXT(1/C165,"0%")&amp;" (1)"</f>
        <v>17% (1)</v>
      </c>
      <c r="E165" s="28" t="str">
        <f>TEXT(3/C165,"0%")&amp;" (3)"</f>
        <v>50% (3)</v>
      </c>
      <c r="F165" s="28" t="str">
        <f>TEXT(2/C165,"0%")&amp;" (2)"</f>
        <v>33% (2)</v>
      </c>
    </row>
    <row r="166" spans="1:6" ht="15" customHeight="1" x14ac:dyDescent="0.25">
      <c r="A166" s="27"/>
      <c r="B166" s="27" t="s">
        <v>67</v>
      </c>
      <c r="C166" s="28">
        <v>0</v>
      </c>
      <c r="D166" s="29" t="s">
        <v>69</v>
      </c>
      <c r="E166" s="28" t="s">
        <v>69</v>
      </c>
      <c r="F166" s="28" t="s">
        <v>69</v>
      </c>
    </row>
    <row r="167" spans="1:6" ht="15" customHeight="1" x14ac:dyDescent="0.25">
      <c r="A167" s="27"/>
      <c r="B167" s="27"/>
      <c r="C167" s="28"/>
      <c r="D167" s="28"/>
      <c r="E167" s="28"/>
      <c r="F167" s="28"/>
    </row>
    <row r="168" spans="1:6" ht="15" customHeight="1" x14ac:dyDescent="0.25">
      <c r="A168" t="s">
        <v>42</v>
      </c>
      <c r="C168" s="4"/>
      <c r="D168" s="4"/>
      <c r="E168" s="4"/>
      <c r="F168" s="4"/>
    </row>
    <row r="169" spans="1:6" ht="15" customHeight="1" x14ac:dyDescent="0.25">
      <c r="B169" t="s">
        <v>66</v>
      </c>
      <c r="C169" s="4">
        <v>6</v>
      </c>
      <c r="D169" s="3">
        <v>0</v>
      </c>
      <c r="E169" s="4" t="str">
        <f>TEXT(2/C169,"0%")&amp;" (2)"</f>
        <v>33% (2)</v>
      </c>
      <c r="F169" s="4" t="str">
        <f>TEXT(4/C169,"0%")&amp;" (4)"</f>
        <v>67% (4)</v>
      </c>
    </row>
    <row r="170" spans="1:6" ht="15" customHeight="1" x14ac:dyDescent="0.25">
      <c r="B170" t="s">
        <v>67</v>
      </c>
      <c r="C170" s="4">
        <v>0</v>
      </c>
      <c r="D170" s="3" t="s">
        <v>69</v>
      </c>
      <c r="E170" s="4" t="s">
        <v>69</v>
      </c>
      <c r="F170" s="4" t="s">
        <v>69</v>
      </c>
    </row>
    <row r="171" spans="1:6" ht="15" customHeight="1" x14ac:dyDescent="0.25">
      <c r="C171" s="4"/>
      <c r="D171" s="4"/>
      <c r="E171" s="4"/>
      <c r="F171" s="4"/>
    </row>
    <row r="172" spans="1:6" ht="15" customHeight="1" x14ac:dyDescent="0.25">
      <c r="A172" s="27" t="s">
        <v>43</v>
      </c>
      <c r="B172" s="27"/>
      <c r="C172" s="28"/>
      <c r="D172" s="28"/>
      <c r="E172" s="28"/>
      <c r="F172" s="28"/>
    </row>
    <row r="173" spans="1:6" ht="15" customHeight="1" x14ac:dyDescent="0.25">
      <c r="A173" s="27"/>
      <c r="B173" s="27" t="s">
        <v>66</v>
      </c>
      <c r="C173" s="28">
        <v>6</v>
      </c>
      <c r="D173" s="29">
        <v>0</v>
      </c>
      <c r="E173" s="28" t="str">
        <f>TEXT(3/C173,"0%")&amp;" (3)"</f>
        <v>50% (3)</v>
      </c>
      <c r="F173" s="28" t="str">
        <f>TEXT(3/C173,"0%")&amp;" (3)"</f>
        <v>50% (3)</v>
      </c>
    </row>
    <row r="174" spans="1:6" ht="15" customHeight="1" x14ac:dyDescent="0.25">
      <c r="A174" s="27"/>
      <c r="B174" s="27" t="s">
        <v>67</v>
      </c>
      <c r="C174" s="28">
        <v>0</v>
      </c>
      <c r="D174" s="29" t="s">
        <v>69</v>
      </c>
      <c r="E174" s="28" t="s">
        <v>69</v>
      </c>
      <c r="F174" s="28" t="s">
        <v>69</v>
      </c>
    </row>
    <row r="175" spans="1:6" ht="15" customHeight="1" x14ac:dyDescent="0.25">
      <c r="A175" s="27"/>
      <c r="B175" s="27"/>
      <c r="C175" s="28"/>
      <c r="D175" s="28"/>
      <c r="E175" s="28"/>
      <c r="F175" s="28"/>
    </row>
    <row r="176" spans="1:6" ht="15" customHeight="1" x14ac:dyDescent="0.25">
      <c r="A176" t="s">
        <v>44</v>
      </c>
      <c r="C176" s="4"/>
      <c r="D176" s="4"/>
      <c r="E176" s="4"/>
      <c r="F176" s="4"/>
    </row>
    <row r="177" spans="1:6" ht="15" customHeight="1" x14ac:dyDescent="0.25">
      <c r="B177" t="s">
        <v>66</v>
      </c>
      <c r="C177" s="4">
        <v>6</v>
      </c>
      <c r="D177" s="3">
        <v>0</v>
      </c>
      <c r="E177" s="4" t="str">
        <f>TEXT(3/C177,"0%")&amp;" (3)"</f>
        <v>50% (3)</v>
      </c>
      <c r="F177" s="4" t="str">
        <f>TEXT(3/C177,"0%")&amp;" (3)"</f>
        <v>50% (3)</v>
      </c>
    </row>
    <row r="178" spans="1:6" ht="15" customHeight="1" x14ac:dyDescent="0.25">
      <c r="B178" t="s">
        <v>67</v>
      </c>
      <c r="C178" s="4">
        <v>0</v>
      </c>
      <c r="D178" s="3" t="s">
        <v>69</v>
      </c>
      <c r="E178" s="4" t="s">
        <v>69</v>
      </c>
      <c r="F178" s="4" t="s">
        <v>69</v>
      </c>
    </row>
    <row r="179" spans="1:6" ht="15" customHeight="1" x14ac:dyDescent="0.25">
      <c r="C179" s="4"/>
      <c r="D179" s="4"/>
      <c r="E179" s="4"/>
      <c r="F179" s="4"/>
    </row>
    <row r="180" spans="1:6" ht="15" customHeight="1" x14ac:dyDescent="0.25">
      <c r="A180" s="27" t="s">
        <v>45</v>
      </c>
      <c r="B180" s="27"/>
      <c r="C180" s="28"/>
      <c r="D180" s="28"/>
      <c r="E180" s="28"/>
      <c r="F180" s="28"/>
    </row>
    <row r="181" spans="1:6" ht="15" customHeight="1" x14ac:dyDescent="0.25">
      <c r="A181" s="27"/>
      <c r="B181" s="27" t="s">
        <v>66</v>
      </c>
      <c r="C181" s="28">
        <v>6</v>
      </c>
      <c r="D181" s="29">
        <v>0</v>
      </c>
      <c r="E181" s="29">
        <v>0</v>
      </c>
      <c r="F181" s="28" t="str">
        <f>TEXT(6/C181,"0%")&amp;" (6)"</f>
        <v>100% (6)</v>
      </c>
    </row>
    <row r="182" spans="1:6" ht="15" customHeight="1" x14ac:dyDescent="0.25">
      <c r="A182" s="27"/>
      <c r="B182" s="27" t="s">
        <v>67</v>
      </c>
      <c r="C182" s="28">
        <v>0</v>
      </c>
      <c r="D182" s="29" t="s">
        <v>69</v>
      </c>
      <c r="E182" s="28" t="s">
        <v>69</v>
      </c>
      <c r="F182" s="28" t="s">
        <v>69</v>
      </c>
    </row>
    <row r="183" spans="1:6" ht="15" customHeight="1" x14ac:dyDescent="0.25">
      <c r="A183" s="27"/>
      <c r="B183" s="27"/>
      <c r="C183" s="28"/>
      <c r="D183" s="28"/>
      <c r="E183" s="28"/>
      <c r="F183" s="28"/>
    </row>
    <row r="184" spans="1:6" ht="15" customHeight="1" x14ac:dyDescent="0.25">
      <c r="A184" t="s">
        <v>46</v>
      </c>
      <c r="C184" s="4"/>
      <c r="D184" s="4"/>
      <c r="E184" s="4"/>
      <c r="F184" s="4"/>
    </row>
    <row r="185" spans="1:6" ht="15" customHeight="1" x14ac:dyDescent="0.25">
      <c r="B185" t="s">
        <v>66</v>
      </c>
      <c r="C185" s="4">
        <v>6</v>
      </c>
      <c r="D185" s="3">
        <v>0</v>
      </c>
      <c r="E185" s="4" t="str">
        <f>TEXT(4/C185,"0%")&amp;" (4)"</f>
        <v>67% (4)</v>
      </c>
      <c r="F185" s="4" t="str">
        <f>TEXT(2/C185,"0%")&amp;" (2)"</f>
        <v>33% (2)</v>
      </c>
    </row>
    <row r="186" spans="1:6" ht="15" customHeight="1" x14ac:dyDescent="0.25">
      <c r="B186" t="s">
        <v>67</v>
      </c>
      <c r="C186" s="4">
        <v>0</v>
      </c>
      <c r="D186" s="3" t="s">
        <v>69</v>
      </c>
      <c r="E186" s="4" t="s">
        <v>69</v>
      </c>
      <c r="F186" s="4" t="s">
        <v>69</v>
      </c>
    </row>
    <row r="187" spans="1:6" ht="15" customHeight="1" x14ac:dyDescent="0.25">
      <c r="C187" s="4"/>
      <c r="D187" s="4"/>
      <c r="E187" s="4"/>
      <c r="F187" s="4"/>
    </row>
    <row r="188" spans="1:6" ht="15" customHeight="1" x14ac:dyDescent="0.25">
      <c r="A188" s="27" t="s">
        <v>47</v>
      </c>
      <c r="B188" s="27"/>
      <c r="C188" s="28"/>
      <c r="D188" s="28"/>
      <c r="E188" s="28"/>
      <c r="F188" s="28"/>
    </row>
    <row r="189" spans="1:6" ht="15" customHeight="1" x14ac:dyDescent="0.25">
      <c r="A189" s="27"/>
      <c r="B189" s="27" t="s">
        <v>66</v>
      </c>
      <c r="C189" s="28">
        <v>6</v>
      </c>
      <c r="D189" s="29">
        <v>0</v>
      </c>
      <c r="E189" s="28" t="str">
        <f>TEXT(4/C189,"0%")&amp;" (4)"</f>
        <v>67% (4)</v>
      </c>
      <c r="F189" s="28" t="str">
        <f>TEXT(2/C189,"0%")&amp;" (2)"</f>
        <v>33% (2)</v>
      </c>
    </row>
    <row r="190" spans="1:6" ht="15" customHeight="1" x14ac:dyDescent="0.25">
      <c r="A190" s="27"/>
      <c r="B190" s="27" t="s">
        <v>67</v>
      </c>
      <c r="C190" s="28">
        <v>0</v>
      </c>
      <c r="D190" s="29" t="s">
        <v>69</v>
      </c>
      <c r="E190" s="28" t="s">
        <v>69</v>
      </c>
      <c r="F190" s="28" t="s">
        <v>69</v>
      </c>
    </row>
    <row r="191" spans="1:6" ht="15" customHeight="1" x14ac:dyDescent="0.25">
      <c r="A191" s="27"/>
      <c r="B191" s="27"/>
      <c r="C191" s="28"/>
      <c r="D191" s="28"/>
      <c r="E191" s="28"/>
      <c r="F191" s="28"/>
    </row>
    <row r="192" spans="1:6" ht="15" customHeight="1" x14ac:dyDescent="0.25">
      <c r="A192" t="s">
        <v>48</v>
      </c>
      <c r="C192" s="4"/>
      <c r="D192" s="4"/>
      <c r="E192" s="4"/>
      <c r="F192" s="4"/>
    </row>
    <row r="193" spans="1:6" ht="15" customHeight="1" x14ac:dyDescent="0.25">
      <c r="B193" t="s">
        <v>66</v>
      </c>
      <c r="C193" s="4">
        <v>6</v>
      </c>
      <c r="D193" s="3">
        <v>0</v>
      </c>
      <c r="E193" s="4" t="str">
        <f>TEXT(5/C193,"0%")&amp;" (5)"</f>
        <v>83% (5)</v>
      </c>
      <c r="F193" s="4" t="str">
        <f>TEXT(1/C193,"0%")&amp;" (1)"</f>
        <v>17% (1)</v>
      </c>
    </row>
    <row r="194" spans="1:6" ht="15" customHeight="1" x14ac:dyDescent="0.25">
      <c r="B194" t="s">
        <v>67</v>
      </c>
      <c r="C194" s="4">
        <v>0</v>
      </c>
      <c r="D194" s="3" t="s">
        <v>69</v>
      </c>
      <c r="E194" s="4" t="s">
        <v>69</v>
      </c>
      <c r="F194" s="4" t="s">
        <v>69</v>
      </c>
    </row>
    <row r="195" spans="1:6" ht="15" customHeight="1" x14ac:dyDescent="0.25">
      <c r="C195" s="4"/>
      <c r="D195" s="4"/>
      <c r="E195" s="4"/>
      <c r="F195" s="4"/>
    </row>
    <row r="196" spans="1:6" ht="15" customHeight="1" x14ac:dyDescent="0.25">
      <c r="A196" s="27" t="s">
        <v>49</v>
      </c>
      <c r="B196" s="27"/>
      <c r="C196" s="28"/>
      <c r="D196" s="28"/>
      <c r="E196" s="28"/>
      <c r="F196" s="28"/>
    </row>
    <row r="197" spans="1:6" ht="15" customHeight="1" x14ac:dyDescent="0.25">
      <c r="A197" s="27"/>
      <c r="B197" s="27" t="s">
        <v>66</v>
      </c>
      <c r="C197" s="28">
        <v>6</v>
      </c>
      <c r="D197" s="29">
        <v>0</v>
      </c>
      <c r="E197" s="28" t="str">
        <f>TEXT(4/C197,"0%")&amp;" (4)"</f>
        <v>67% (4)</v>
      </c>
      <c r="F197" s="28" t="str">
        <f>TEXT(2/C197,"0%")&amp;" (2)"</f>
        <v>33% (2)</v>
      </c>
    </row>
    <row r="198" spans="1:6" ht="15" customHeight="1" x14ac:dyDescent="0.25">
      <c r="A198" s="27"/>
      <c r="B198" s="27" t="s">
        <v>67</v>
      </c>
      <c r="C198" s="28">
        <v>0</v>
      </c>
      <c r="D198" s="29" t="s">
        <v>69</v>
      </c>
      <c r="E198" s="28" t="s">
        <v>69</v>
      </c>
      <c r="F198" s="28" t="s">
        <v>69</v>
      </c>
    </row>
    <row r="199" spans="1:6" ht="15" customHeight="1" x14ac:dyDescent="0.25">
      <c r="A199" s="27"/>
      <c r="B199" s="27"/>
      <c r="C199" s="28"/>
      <c r="D199" s="28"/>
      <c r="E199" s="28"/>
      <c r="F199" s="28"/>
    </row>
    <row r="200" spans="1:6" ht="15" customHeight="1" x14ac:dyDescent="0.25">
      <c r="A200" t="s">
        <v>50</v>
      </c>
      <c r="C200" s="4"/>
      <c r="D200" s="4"/>
      <c r="E200" s="4"/>
      <c r="F200" s="4"/>
    </row>
    <row r="201" spans="1:6" ht="15" customHeight="1" x14ac:dyDescent="0.25">
      <c r="B201" t="s">
        <v>66</v>
      </c>
      <c r="C201" s="4">
        <v>6</v>
      </c>
      <c r="D201" s="3">
        <v>0</v>
      </c>
      <c r="E201" s="4" t="str">
        <f>TEXT(4/C201,"0%")&amp;" (4)"</f>
        <v>67% (4)</v>
      </c>
      <c r="F201" s="4" t="str">
        <f>TEXT(2/C201,"0%")&amp;" (2)"</f>
        <v>33% (2)</v>
      </c>
    </row>
    <row r="202" spans="1:6" ht="15" customHeight="1" x14ac:dyDescent="0.25">
      <c r="B202" t="s">
        <v>67</v>
      </c>
      <c r="C202" s="4">
        <v>0</v>
      </c>
      <c r="D202" s="3" t="s">
        <v>69</v>
      </c>
      <c r="E202" s="4" t="s">
        <v>69</v>
      </c>
      <c r="F202" s="4" t="s">
        <v>69</v>
      </c>
    </row>
    <row r="203" spans="1:6" ht="15" customHeight="1" x14ac:dyDescent="0.25">
      <c r="C203" s="4"/>
      <c r="D203" s="4"/>
      <c r="E203" s="4"/>
      <c r="F203" s="4"/>
    </row>
    <row r="204" spans="1:6" ht="15" customHeight="1" x14ac:dyDescent="0.25">
      <c r="A204" s="27" t="s">
        <v>51</v>
      </c>
      <c r="B204" s="27"/>
      <c r="C204" s="28"/>
      <c r="D204" s="28"/>
      <c r="E204" s="28"/>
      <c r="F204" s="28"/>
    </row>
    <row r="205" spans="1:6" ht="15" customHeight="1" x14ac:dyDescent="0.25">
      <c r="A205" s="27"/>
      <c r="B205" s="27" t="s">
        <v>66</v>
      </c>
      <c r="C205" s="28">
        <v>6</v>
      </c>
      <c r="D205" s="28" t="str">
        <f>TEXT(1/C205,"0%")&amp;" (1)"</f>
        <v>17% (1)</v>
      </c>
      <c r="E205" s="28" t="str">
        <f>TEXT(5/C205,"0%")&amp;" (5)"</f>
        <v>83% (5)</v>
      </c>
      <c r="F205" s="29">
        <v>0</v>
      </c>
    </row>
    <row r="206" spans="1:6" ht="15" customHeight="1" x14ac:dyDescent="0.25">
      <c r="A206" s="27"/>
      <c r="B206" s="27" t="s">
        <v>67</v>
      </c>
      <c r="C206" s="28">
        <v>0</v>
      </c>
      <c r="D206" s="29" t="s">
        <v>69</v>
      </c>
      <c r="E206" s="28" t="s">
        <v>69</v>
      </c>
      <c r="F206" s="28" t="s">
        <v>69</v>
      </c>
    </row>
    <row r="207" spans="1:6" ht="15" customHeight="1" x14ac:dyDescent="0.25">
      <c r="A207" s="27"/>
      <c r="B207" s="27"/>
      <c r="C207" s="28"/>
      <c r="D207" s="28"/>
      <c r="E207" s="28"/>
      <c r="F207" s="28"/>
    </row>
    <row r="208" spans="1:6" ht="15" customHeight="1" x14ac:dyDescent="0.25">
      <c r="A208" t="s">
        <v>52</v>
      </c>
      <c r="C208" s="4"/>
      <c r="D208" s="4"/>
      <c r="E208" s="4"/>
      <c r="F208" s="4"/>
    </row>
    <row r="209" spans="1:6" ht="15" customHeight="1" x14ac:dyDescent="0.25">
      <c r="B209" t="s">
        <v>66</v>
      </c>
      <c r="C209" s="4">
        <v>6</v>
      </c>
      <c r="D209" s="3">
        <v>0</v>
      </c>
      <c r="E209" s="4" t="str">
        <f>TEXT(5/C209,"0%")&amp;" (5)"</f>
        <v>83% (5)</v>
      </c>
      <c r="F209" s="4" t="str">
        <f>TEXT(1/C209,"0%")&amp;" (1)"</f>
        <v>17% (1)</v>
      </c>
    </row>
    <row r="210" spans="1:6" ht="15" customHeight="1" x14ac:dyDescent="0.25">
      <c r="B210" t="s">
        <v>67</v>
      </c>
      <c r="C210" s="4">
        <v>0</v>
      </c>
      <c r="D210" s="3" t="s">
        <v>69</v>
      </c>
      <c r="E210" s="4" t="s">
        <v>69</v>
      </c>
      <c r="F210" s="4" t="s">
        <v>69</v>
      </c>
    </row>
    <row r="211" spans="1:6" ht="15" customHeight="1" x14ac:dyDescent="0.25">
      <c r="C211" s="4"/>
      <c r="D211" s="4"/>
      <c r="E211" s="4"/>
      <c r="F211" s="4"/>
    </row>
    <row r="212" spans="1:6" ht="15" customHeight="1" x14ac:dyDescent="0.25">
      <c r="C212" s="4"/>
      <c r="D212" s="4"/>
      <c r="E212" s="4"/>
      <c r="F212" s="4"/>
    </row>
    <row r="213" spans="1:6" ht="18.75" customHeight="1" x14ac:dyDescent="0.3">
      <c r="A213" s="30" t="s">
        <v>63</v>
      </c>
      <c r="B213" s="31"/>
      <c r="C213" s="32"/>
      <c r="D213" s="32"/>
      <c r="E213" s="32"/>
      <c r="F213" s="32"/>
    </row>
    <row r="214" spans="1:6" ht="15" customHeight="1" x14ac:dyDescent="0.25">
      <c r="A214" s="33" t="s">
        <v>64</v>
      </c>
      <c r="B214" s="33"/>
      <c r="C214" s="34"/>
      <c r="D214" s="34"/>
      <c r="E214" s="34"/>
      <c r="F214" s="34"/>
    </row>
    <row r="215" spans="1:6" ht="15" customHeight="1" x14ac:dyDescent="0.25">
      <c r="A215" s="33"/>
      <c r="B215" s="33" t="s">
        <v>66</v>
      </c>
      <c r="C215" s="34">
        <v>6</v>
      </c>
      <c r="D215" s="35">
        <v>0</v>
      </c>
      <c r="E215" s="34" t="str">
        <f>TEXT(2/C215,"0%")&amp;" (2)"</f>
        <v>33% (2)</v>
      </c>
      <c r="F215" s="34" t="str">
        <f>TEXT(4/C215,"0%")&amp;" (4)"</f>
        <v>67% (4)</v>
      </c>
    </row>
    <row r="216" spans="1:6" ht="15" customHeight="1" x14ac:dyDescent="0.25">
      <c r="A216" s="33"/>
      <c r="B216" s="33" t="s">
        <v>67</v>
      </c>
      <c r="C216" s="34">
        <v>0</v>
      </c>
      <c r="D216" s="35" t="s">
        <v>69</v>
      </c>
      <c r="E216" s="34" t="s">
        <v>69</v>
      </c>
      <c r="F216" s="34" t="s">
        <v>69</v>
      </c>
    </row>
    <row r="217" spans="1:6" ht="15" customHeight="1" x14ac:dyDescent="0.25">
      <c r="A217" s="33"/>
      <c r="B217" s="33"/>
      <c r="C217" s="34"/>
      <c r="D217" s="34"/>
      <c r="E217" s="34"/>
      <c r="F217" s="34"/>
    </row>
    <row r="218" spans="1:6" ht="15" customHeight="1" x14ac:dyDescent="0.25">
      <c r="A218" t="s">
        <v>53</v>
      </c>
      <c r="C218" s="4"/>
      <c r="D218" s="4"/>
      <c r="E218" s="4"/>
      <c r="F218" s="4"/>
    </row>
    <row r="219" spans="1:6" ht="15" customHeight="1" x14ac:dyDescent="0.25">
      <c r="B219" t="s">
        <v>66</v>
      </c>
      <c r="C219" s="4">
        <v>6</v>
      </c>
      <c r="D219" s="3">
        <v>0</v>
      </c>
      <c r="E219" s="4" t="str">
        <f>TEXT(2/C219,"0%")&amp;" (2)"</f>
        <v>33% (2)</v>
      </c>
      <c r="F219" s="4" t="str">
        <f>TEXT(4/C219,"0%")&amp;" (4)"</f>
        <v>67% (4)</v>
      </c>
    </row>
    <row r="220" spans="1:6" ht="15" customHeight="1" x14ac:dyDescent="0.25">
      <c r="B220" t="s">
        <v>67</v>
      </c>
      <c r="C220" s="4">
        <v>0</v>
      </c>
      <c r="D220" s="3" t="s">
        <v>69</v>
      </c>
      <c r="E220" s="4" t="s">
        <v>69</v>
      </c>
      <c r="F220" s="4" t="s">
        <v>69</v>
      </c>
    </row>
    <row r="221" spans="1:6" ht="15" customHeight="1" x14ac:dyDescent="0.25">
      <c r="C221" s="4"/>
      <c r="D221" s="4"/>
      <c r="E221" s="4"/>
      <c r="F221" s="4"/>
    </row>
    <row r="222" spans="1:6" ht="15" customHeight="1" x14ac:dyDescent="0.25">
      <c r="A222" s="33" t="s">
        <v>54</v>
      </c>
      <c r="B222" s="33"/>
      <c r="C222" s="34"/>
      <c r="D222" s="34"/>
      <c r="E222" s="34"/>
      <c r="F222" s="34"/>
    </row>
    <row r="223" spans="1:6" ht="15" customHeight="1" x14ac:dyDescent="0.25">
      <c r="A223" s="33"/>
      <c r="B223" s="33" t="s">
        <v>66</v>
      </c>
      <c r="C223" s="34">
        <v>6</v>
      </c>
      <c r="D223" s="35">
        <v>0</v>
      </c>
      <c r="E223" s="34" t="str">
        <f>TEXT(2/C223,"0%")&amp;" (2)"</f>
        <v>33% (2)</v>
      </c>
      <c r="F223" s="34" t="str">
        <f>TEXT(4/C223,"0%")&amp;" (4)"</f>
        <v>67% (4)</v>
      </c>
    </row>
    <row r="224" spans="1:6" ht="15" customHeight="1" x14ac:dyDescent="0.25">
      <c r="A224" s="33"/>
      <c r="B224" s="33" t="s">
        <v>67</v>
      </c>
      <c r="C224" s="34">
        <v>0</v>
      </c>
      <c r="D224" s="35" t="s">
        <v>69</v>
      </c>
      <c r="E224" s="34" t="s">
        <v>69</v>
      </c>
      <c r="F224" s="34" t="s">
        <v>69</v>
      </c>
    </row>
    <row r="225" spans="1:6" ht="15" customHeight="1" x14ac:dyDescent="0.25">
      <c r="A225" s="33"/>
      <c r="B225" s="33"/>
      <c r="C225" s="34"/>
      <c r="D225" s="34"/>
      <c r="E225" s="34"/>
      <c r="F225" s="34"/>
    </row>
    <row r="226" spans="1:6" ht="15" customHeight="1" x14ac:dyDescent="0.25">
      <c r="A226" t="s">
        <v>55</v>
      </c>
      <c r="C226" s="4"/>
      <c r="D226" s="4"/>
      <c r="E226" s="4"/>
      <c r="F226" s="4"/>
    </row>
    <row r="227" spans="1:6" ht="15" customHeight="1" x14ac:dyDescent="0.25">
      <c r="B227" t="s">
        <v>66</v>
      </c>
      <c r="C227" s="4">
        <v>6</v>
      </c>
      <c r="D227" s="3">
        <v>0</v>
      </c>
      <c r="E227" s="4" t="str">
        <f>TEXT(1/C227,"0%")&amp;" (1)"</f>
        <v>17% (1)</v>
      </c>
      <c r="F227" s="4" t="str">
        <f>TEXT(5/C227,"0%")&amp;" (5)"</f>
        <v>83% (5)</v>
      </c>
    </row>
    <row r="228" spans="1:6" ht="15" customHeight="1" x14ac:dyDescent="0.25">
      <c r="B228" t="s">
        <v>67</v>
      </c>
      <c r="C228" s="4">
        <v>0</v>
      </c>
      <c r="D228" s="3" t="s">
        <v>69</v>
      </c>
      <c r="E228" s="4" t="s">
        <v>69</v>
      </c>
      <c r="F228" s="4" t="s">
        <v>69</v>
      </c>
    </row>
    <row r="229" spans="1:6" ht="15" customHeight="1" x14ac:dyDescent="0.25">
      <c r="C229" s="4"/>
      <c r="D229" s="4"/>
      <c r="E229" s="4"/>
      <c r="F229" s="4"/>
    </row>
    <row r="230" spans="1:6" ht="15" customHeight="1" x14ac:dyDescent="0.25">
      <c r="A230" s="33" t="s">
        <v>65</v>
      </c>
      <c r="B230" s="33"/>
      <c r="C230" s="34"/>
      <c r="D230" s="34"/>
      <c r="E230" s="34"/>
      <c r="F230" s="34"/>
    </row>
    <row r="231" spans="1:6" ht="15" customHeight="1" x14ac:dyDescent="0.25">
      <c r="A231" s="33"/>
      <c r="B231" s="33" t="s">
        <v>66</v>
      </c>
      <c r="C231" s="34">
        <v>6</v>
      </c>
      <c r="D231" s="35">
        <v>0</v>
      </c>
      <c r="E231" s="34" t="str">
        <f>TEXT(3/C231,"0%")&amp;" (3)"</f>
        <v>50% (3)</v>
      </c>
      <c r="F231" s="34" t="str">
        <f>TEXT(3/C231,"0%")&amp;" (3)"</f>
        <v>50% (3)</v>
      </c>
    </row>
    <row r="232" spans="1:6" ht="15" customHeight="1" x14ac:dyDescent="0.25">
      <c r="A232" s="33"/>
      <c r="B232" s="33" t="s">
        <v>67</v>
      </c>
      <c r="C232" s="34">
        <v>0</v>
      </c>
      <c r="D232" s="35" t="s">
        <v>69</v>
      </c>
      <c r="E232" s="34" t="s">
        <v>69</v>
      </c>
      <c r="F232" s="34" t="s">
        <v>69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915964F133FE48A2C02C3544482B85" ma:contentTypeVersion="15" ma:contentTypeDescription="Create a new document." ma:contentTypeScope="" ma:versionID="9b7c26fe64629564201754f6333b13fd">
  <xsd:schema xmlns:xsd="http://www.w3.org/2001/XMLSchema" xmlns:xs="http://www.w3.org/2001/XMLSchema" xmlns:p="http://schemas.microsoft.com/office/2006/metadata/properties" xmlns:ns2="cb0b4f60-4d61-44f2-aa49-b764a90f141e" xmlns:ns3="26de6b57-4cb1-45af-92d3-e5238aeb19d2" targetNamespace="http://schemas.microsoft.com/office/2006/metadata/properties" ma:root="true" ma:fieldsID="dd29dbb0ddb0deabb647ce7ebb92d865" ns2:_="" ns3:_="">
    <xsd:import namespace="cb0b4f60-4d61-44f2-aa49-b764a90f141e"/>
    <xsd:import namespace="26de6b57-4cb1-45af-92d3-e5238aeb19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0b4f60-4d61-44f2-aa49-b764a90f14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d318000c-2dcb-48c5-852d-a877b95267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de6b57-4cb1-45af-92d3-e5238aeb19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c83c7ee8-beaf-4f41-8aa5-3db8c3362b16}" ma:internalName="TaxCatchAll" ma:showField="CatchAllData" ma:web="26de6b57-4cb1-45af-92d3-e5238aeb19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de6b57-4cb1-45af-92d3-e5238aeb19d2" xsi:nil="true"/>
    <lcf76f155ced4ddcb4097134ff3c332f xmlns="cb0b4f60-4d61-44f2-aa49-b764a90f141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F6FFD9E-E858-4318-BEE9-2F43B3FA9D6B}"/>
</file>

<file path=customXml/itemProps2.xml><?xml version="1.0" encoding="utf-8"?>
<ds:datastoreItem xmlns:ds="http://schemas.openxmlformats.org/officeDocument/2006/customXml" ds:itemID="{EBFCA2FA-10B6-4973-8FB5-00E2C48CE016}"/>
</file>

<file path=customXml/itemProps3.xml><?xml version="1.0" encoding="utf-8"?>
<ds:datastoreItem xmlns:ds="http://schemas.openxmlformats.org/officeDocument/2006/customXml" ds:itemID="{27C3B122-0EFC-42DF-BE67-8DD4CEF789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SPAT_All</vt:lpstr>
      <vt:lpstr>ECE</vt:lpstr>
      <vt:lpstr>ELEGEN</vt:lpstr>
      <vt:lpstr>MILDINT</vt:lpstr>
      <vt:lpstr>ELA</vt:lpstr>
      <vt:lpstr>HIST</vt:lpstr>
      <vt:lpstr>MATH</vt:lpstr>
      <vt:lpstr>PE</vt:lpstr>
      <vt:lpstr>SPANISH</vt:lpstr>
      <vt:lpstr>VISARTS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Hollinger, Erin B</dc:creator>
  <cp:lastModifiedBy>Hollinger, Erin B</cp:lastModifiedBy>
  <dcterms:created xsi:type="dcterms:W3CDTF">2026-07-06T17:34:31Z</dcterms:created>
  <dcterms:modified xsi:type="dcterms:W3CDTF">2026-07-07T18:21:58Z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0x010100D8915964F133FE48A2C02C3544482B85</vt:lpwstr>
  </property>
</Properties>
</file>