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urch\Quotes 23\2023 Quote Analysis\RFP's, RFQ's\23-3, Lamps and Ballasts for 2022-23\"/>
    </mc:Choice>
  </mc:AlternateContent>
  <xr:revisionPtr revIDLastSave="0" documentId="13_ncr:1_{FDB079DA-18D8-4F3E-984D-3F43981EF1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43" i="1" l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H4" i="1"/>
  <c r="BH44" i="1" s="1"/>
  <c r="BA43" i="1" l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4" i="1" s="1"/>
</calcChain>
</file>

<file path=xl/sharedStrings.xml><?xml version="1.0" encoding="utf-8"?>
<sst xmlns="http://schemas.openxmlformats.org/spreadsheetml/2006/main" count="719" uniqueCount="301">
  <si>
    <t>202404</t>
  </si>
  <si>
    <t>BALLAST 17/25/32W T8 ICN4P32SC35I 3 OR 4 LAMP INSTANT START 120/277</t>
  </si>
  <si>
    <t>202461</t>
  </si>
  <si>
    <t>BALLAST 17W GE332MAXPN/ULTRA OR ADVANCE IOPA3P32SC35I (3 LAMP) INSTANT START MULTI-VOLT</t>
  </si>
  <si>
    <t>202003</t>
  </si>
  <si>
    <t>BALLAST 25/30/34/40W T12 ICN2S40N35I RAPID START UNIVERSAL VOLTAGE 2-LAMP</t>
  </si>
  <si>
    <t>202416</t>
  </si>
  <si>
    <t>202062</t>
  </si>
  <si>
    <t>202301</t>
  </si>
  <si>
    <t>BALLAST GE232MAX-G-N SUB FOR 17/25/32W T8 ICN2P32N35I ADVANCE 120V/277V  2-LAMP</t>
  </si>
  <si>
    <t>202308</t>
  </si>
  <si>
    <t>BALLAST GEC226-MVPS-3W SUB FOR 21/26/32/42W ICF2S26H1LDK 120V /277V ADVANCE SMARTMATE COMPACT</t>
  </si>
  <si>
    <t>204036</t>
  </si>
  <si>
    <t>BULB 40W 40A15A APPLIANCE MED HI TEMP / 120/CS</t>
  </si>
  <si>
    <t>204303</t>
  </si>
  <si>
    <t>204174</t>
  </si>
  <si>
    <t>LAMP 100W METAL HAL MHC100/U/MP MED ED17 BALLAST M90 CLEAR</t>
  </si>
  <si>
    <t>204136</t>
  </si>
  <si>
    <t>LAMP 13W CF13DS/E/841 - 4-PIN (2GX7 BASE-4 PIN)</t>
  </si>
  <si>
    <t>204291</t>
  </si>
  <si>
    <t>LAMP 13W F13DBX/SPX41/4P, PL-C13W/841/4P, CF13DD/E/841 4-PIN</t>
  </si>
  <si>
    <t>204280</t>
  </si>
  <si>
    <t>LAMP 175W MET HAL MH175/U/M MED BASE CLEAR</t>
  </si>
  <si>
    <t>204288</t>
  </si>
  <si>
    <t>204173</t>
  </si>
  <si>
    <t>204186</t>
  </si>
  <si>
    <t>LAMP 250W METAL HAL MVR250/U MH250/U CLEAR</t>
  </si>
  <si>
    <t>204375</t>
  </si>
  <si>
    <t>LAMP 25W F32T8/ADV841/XEW/ALTO (USES 25W ENERGY)</t>
  </si>
  <si>
    <t>204376</t>
  </si>
  <si>
    <t>LAMP 25W FB32T8/ADV841/6/XEW/ALTO U-BEND</t>
  </si>
  <si>
    <t>204229</t>
  </si>
  <si>
    <t>LAMP 26W F26DBX/SPX41/4P / PL-C26W/841/4P /CF26DDE841 4-PIN</t>
  </si>
  <si>
    <t>204179</t>
  </si>
  <si>
    <t>204304</t>
  </si>
  <si>
    <t>204362</t>
  </si>
  <si>
    <t>204301</t>
  </si>
  <si>
    <t>204101</t>
  </si>
  <si>
    <t>204200</t>
  </si>
  <si>
    <t>LAMP 40W F40T12/CWSUPREME/ALTO</t>
  </si>
  <si>
    <t>204182</t>
  </si>
  <si>
    <t>204419</t>
  </si>
  <si>
    <t>204442</t>
  </si>
  <si>
    <t>204438</t>
  </si>
  <si>
    <t>204435</t>
  </si>
  <si>
    <t>204314</t>
  </si>
  <si>
    <t>YTD Usage</t>
  </si>
  <si>
    <t>Description</t>
  </si>
  <si>
    <t>Name of MFG. if different from Column A</t>
  </si>
  <si>
    <t>Bidders Part Number if different from Column A</t>
  </si>
  <si>
    <t>Qty.</t>
  </si>
  <si>
    <t>Unit of Measure</t>
  </si>
  <si>
    <t>Unit Cost</t>
  </si>
  <si>
    <t>Extension</t>
  </si>
  <si>
    <t>USI Stock #</t>
  </si>
  <si>
    <t>LAMP LED DIMMABLE 9.5W 2700K 60W A19 EQUIV.</t>
  </si>
  <si>
    <t xml:space="preserve">LAMP F14T5/841 </t>
  </si>
  <si>
    <t xml:space="preserve">LAMP 28W  F28T5/841/ALTO </t>
  </si>
  <si>
    <t>LAMP METAL HALIDE 70W METAL PROTECTED ED17 MHC70/U/MP/4K/ALTO  MED BASE M98 CLEAR -SLEEVE SURROUNDS ARC TUBE</t>
  </si>
  <si>
    <t>LAMP 26W PL-T26W/841/4P/ALTO / F26TBX/SPX41/4P</t>
  </si>
  <si>
    <t>LAMP 32W PL-T32W4PSPX41 HIGH PERFORM COMPACT FLUOR</t>
  </si>
  <si>
    <t>LAMP 40W PL-L-40W/41/RS/IS OR F40/30BX/ SP41RS OR FT40DL/841/RS  4- PIN</t>
  </si>
  <si>
    <t xml:space="preserve">LAMP 26W PL-C26W/841 2PIN </t>
  </si>
  <si>
    <t>LAMP 18W PL-C18W/841/4P/ALTO / CF18DDE841ECO</t>
  </si>
  <si>
    <t xml:space="preserve">LAMP 17W F17T8/SP41 ECO </t>
  </si>
  <si>
    <t xml:space="preserve">LAMP LED DIMMABLE TCP LA1050KND6 A19 - 60W EQUIV.  5000K </t>
  </si>
  <si>
    <t>LAMP LED 8.5PL-C/T 26H-4000 IF 4P HORIZONTAL LED9W4PH/840DR-G7</t>
  </si>
  <si>
    <t>BULB 55W KEYSTONE KT-LED 9.5PAR30S-NF-927 SHORT NECK NARROW FLOOD</t>
  </si>
  <si>
    <t>LAMP 100W LED (400W EQUIV) EX39 BASE 4000K BYPASS  RAB HID-100-EX39-840-BYP-PT-G2</t>
  </si>
  <si>
    <t>LAMP 54W 4000K CORN COB LED RAB HID-54-EX39-840-BYP-PT</t>
  </si>
  <si>
    <t>LAMP 36W PL-L36W/841 OR F39BX/SPX41/RS</t>
  </si>
  <si>
    <t>BALLAST 26W/32W DIMMING LUTRON 2-LAMP 4-PIN EC3DT4MWKU2S</t>
  </si>
  <si>
    <t>BALLAST HATCH 70W MC70-1-F-UNNU</t>
  </si>
  <si>
    <t>BALLAST  40W T5 ADVANCE ICN3TTP40SC35I</t>
  </si>
  <si>
    <t xml:space="preserve">BALLAST F14 F21 F28 F35 T5 ICN2S28T35I </t>
  </si>
  <si>
    <t xml:space="preserve">BALLAST 16/18/21W ICF2S18H1LDK ADVANCE OR GE GEC218-MVPS-3W ELEC 120/277V 1 OR 2 LAMP </t>
  </si>
  <si>
    <t>BALLAST DIMMING LUTRON H3DT825GU310 / REPLACES EC3T832GU310 &amp; FDB4827-120/277-3</t>
  </si>
  <si>
    <t xml:space="preserve">LAMP 400W METAL HAL MH400/U ED37 MOGUL </t>
  </si>
  <si>
    <t>BALLAST DIMMING ADVANCE MARK 10 17/25/32W T8 VEZ2S32SC</t>
  </si>
  <si>
    <t>PACK POWER (WATTSTOPPER) 120/277VAC BZ-150</t>
  </si>
  <si>
    <t>-</t>
  </si>
  <si>
    <t>each</t>
  </si>
  <si>
    <t>TCP</t>
  </si>
  <si>
    <t>A19TC-9W-D-27K</t>
  </si>
  <si>
    <t>A19TC-9W-ND-50K</t>
  </si>
  <si>
    <t>HALCO</t>
  </si>
  <si>
    <t>F14T8/841</t>
  </si>
  <si>
    <t>PHILIPS</t>
  </si>
  <si>
    <t>FB32T8/TL841/6/25W</t>
  </si>
  <si>
    <t>PLUSRITE</t>
  </si>
  <si>
    <t>F25T8/841-PL</t>
  </si>
  <si>
    <t xml:space="preserve">28W NO LONGER MADE bid compatible 25W </t>
  </si>
  <si>
    <t>MP70/U/MED/4K-GN</t>
  </si>
  <si>
    <t>PL-T 26W/41/4P-GN</t>
  </si>
  <si>
    <t>EIKO</t>
  </si>
  <si>
    <t>PAR30EI-11W-27K/SN</t>
  </si>
  <si>
    <t>PL-T 32W/41/4P-GN</t>
  </si>
  <si>
    <t>PL-C 13W/41/4P-GN</t>
  </si>
  <si>
    <t>F17T8/841-GN</t>
  </si>
  <si>
    <t>GE</t>
  </si>
  <si>
    <t>MH175/U/MED-GE</t>
  </si>
  <si>
    <t>PL-C 26W/41/4P-GN</t>
  </si>
  <si>
    <t>PL-L 36W/841-GN</t>
  </si>
  <si>
    <t>F40T12/CW/SUP</t>
  </si>
  <si>
    <t>MH250/U-GE</t>
  </si>
  <si>
    <t>PL-L 40W/841-GN</t>
  </si>
  <si>
    <t>PL-C 26W/41/2P-GN</t>
  </si>
  <si>
    <t>HOWARD</t>
  </si>
  <si>
    <t>MH100/MULTI</t>
  </si>
  <si>
    <t>PL-C 18W/41/4P-GN</t>
  </si>
  <si>
    <t>MH400/U-GN</t>
  </si>
  <si>
    <t>SATCO</t>
  </si>
  <si>
    <t>POST-SA-54W-50K</t>
  </si>
  <si>
    <t>40A15/CL 130V</t>
  </si>
  <si>
    <t>VEZ-2S32-SC</t>
  </si>
  <si>
    <t>MH70/MULTI TAP</t>
  </si>
  <si>
    <t>ADVANCE</t>
  </si>
  <si>
    <t>ICN-3TTP40-SC</t>
  </si>
  <si>
    <t>N/A</t>
  </si>
  <si>
    <t>N/A UNTIL 2023</t>
  </si>
  <si>
    <t>IOPA-3P32-LWN35I</t>
  </si>
  <si>
    <t>ICN-4P32N35I</t>
  </si>
  <si>
    <t>ICF2S18H1LDK</t>
  </si>
  <si>
    <t>ICF2S26H1LDK</t>
  </si>
  <si>
    <t>ICN-2P32N35I</t>
  </si>
  <si>
    <t>ICN-2S28</t>
  </si>
  <si>
    <t>ICN-2S40N35I</t>
  </si>
  <si>
    <t>Daystar Distributing</t>
  </si>
  <si>
    <t>KEYSTONE</t>
  </si>
  <si>
    <t>KT-LED94P-H-8CSI-S</t>
  </si>
  <si>
    <t>EA</t>
  </si>
  <si>
    <t>KT-LED9.5A19-O-827 /G2</t>
  </si>
  <si>
    <t>KT-LED9.5A19-O-850 /G2</t>
  </si>
  <si>
    <t>MP70/U/MED/4K</t>
  </si>
  <si>
    <t xml:space="preserve">GE </t>
  </si>
  <si>
    <t>F32TBX/841/A/ECO</t>
  </si>
  <si>
    <t>MVR175/U/MED</t>
  </si>
  <si>
    <t>**OBSOLETE**</t>
  </si>
  <si>
    <t>**WHILE SUPPLIES LAST**</t>
  </si>
  <si>
    <t>F34/CX41/WM/ECO</t>
  </si>
  <si>
    <t>MVR400/U</t>
  </si>
  <si>
    <t>KT-LED54PSHID-EX39-840-D/G4</t>
  </si>
  <si>
    <t>KT-LED100PSHID-EX39-840-D/G4</t>
  </si>
  <si>
    <t>KTEB-232-UV-PS-VDIM-CP</t>
  </si>
  <si>
    <t>KTEB-332-UV-IS-N-P-CP</t>
  </si>
  <si>
    <t>KTEB-432-3-IS-N-P-CP</t>
  </si>
  <si>
    <t>H3DT832GU310 ??</t>
  </si>
  <si>
    <t>KTEB-213-UV-RS-DW-KIT</t>
  </si>
  <si>
    <t>KTEB-226-1-TP-DW</t>
  </si>
  <si>
    <t>KTEB-232-UV-IS-N-P-CP</t>
  </si>
  <si>
    <t>KTEB-228HE-UV-PS-SL-CP</t>
  </si>
  <si>
    <t>KTEB-240-UV-TP-PIC-CP</t>
  </si>
  <si>
    <t>40/BOX</t>
  </si>
  <si>
    <t>12/BOX</t>
  </si>
  <si>
    <t>30/BOX</t>
  </si>
  <si>
    <t>**</t>
  </si>
  <si>
    <t>Eckart.Com</t>
  </si>
  <si>
    <t>Fastenal Company</t>
  </si>
  <si>
    <t>0790145</t>
  </si>
  <si>
    <t>07010514</t>
  </si>
  <si>
    <t>0724926</t>
  </si>
  <si>
    <t>0724965</t>
  </si>
  <si>
    <t>0724933</t>
  </si>
  <si>
    <t>0725336</t>
  </si>
  <si>
    <t>07000075</t>
  </si>
  <si>
    <t>07010457</t>
  </si>
  <si>
    <t>0723682</t>
  </si>
  <si>
    <t>07002447</t>
  </si>
  <si>
    <t>0709631</t>
  </si>
  <si>
    <t>07002537</t>
  </si>
  <si>
    <t>0724834</t>
  </si>
  <si>
    <t>0709559</t>
  </si>
  <si>
    <t>0640081</t>
  </si>
  <si>
    <t>07002606</t>
  </si>
  <si>
    <t>0709528</t>
  </si>
  <si>
    <t>0709633</t>
  </si>
  <si>
    <t>07002495</t>
  </si>
  <si>
    <t>07002456</t>
  </si>
  <si>
    <t>0640087</t>
  </si>
  <si>
    <t>NO QUOTE</t>
  </si>
  <si>
    <t>07001366</t>
  </si>
  <si>
    <t>0750689</t>
  </si>
  <si>
    <t>0750593</t>
  </si>
  <si>
    <t>0708100</t>
  </si>
  <si>
    <t>0750118</t>
  </si>
  <si>
    <t>0750562</t>
  </si>
  <si>
    <t>0750563</t>
  </si>
  <si>
    <t>0750569</t>
  </si>
  <si>
    <t>0750579</t>
  </si>
  <si>
    <t>FTS Lighting</t>
  </si>
  <si>
    <t>S29852</t>
  </si>
  <si>
    <t>Each</t>
  </si>
  <si>
    <t>https://media.satco.com/specsheetsp/pdf/S29852</t>
  </si>
  <si>
    <t>s29835</t>
  </si>
  <si>
    <t>https://media.satco.com/specsheetsp/pdf/S29835</t>
  </si>
  <si>
    <t>S29839</t>
  </si>
  <si>
    <t>https://media.satco.com/specsheetsp/pdf/S29839</t>
  </si>
  <si>
    <t>S8127</t>
  </si>
  <si>
    <t>https://media.satco.com/specsheetsp/pdf/S8127</t>
  </si>
  <si>
    <t>S8458</t>
  </si>
  <si>
    <t>https://media.satco.com/specsheetsp/pdf/S8458</t>
  </si>
  <si>
    <t>S8440</t>
  </si>
  <si>
    <t>https://media.satco.com/specsheetsp/pdf/S8440</t>
  </si>
  <si>
    <t>S8133</t>
  </si>
  <si>
    <t>https://media.satco.com/specsheetsp/pdf/S8133</t>
  </si>
  <si>
    <t>S4849</t>
  </si>
  <si>
    <t>https://media.satco.com/specsheetsp/pdf/S4849</t>
  </si>
  <si>
    <t>S8348</t>
  </si>
  <si>
    <t>https://media.satco.com/specsheetsp/pdf/S8348</t>
  </si>
  <si>
    <t>S29410</t>
  </si>
  <si>
    <t>https://media.satco.com/specsheetsp/pdf/S29410</t>
  </si>
  <si>
    <t>S8352</t>
  </si>
  <si>
    <t>https://media.satco.com/specsheetsp/pdf/S8352</t>
  </si>
  <si>
    <t>S8332</t>
  </si>
  <si>
    <t>https://media.satco.com/specsheetsp/pdf/S8332</t>
  </si>
  <si>
    <t>S8406</t>
  </si>
  <si>
    <t>https://media.satco.com/specsheetsp/pdf/S8406</t>
  </si>
  <si>
    <t>S5863</t>
  </si>
  <si>
    <t>https://media.satco.com/specsheetsp/pdf/S5863</t>
  </si>
  <si>
    <t>S8340</t>
  </si>
  <si>
    <t>https://media.satco.com/specsheetsp/pdf/S8340</t>
  </si>
  <si>
    <t>S8665</t>
  </si>
  <si>
    <t>https://media.satco.com/specsheetsp/pdf/S8665</t>
  </si>
  <si>
    <t>S6637</t>
  </si>
  <si>
    <t>https://media.satco.com/specsheetsp/pdf/S6637</t>
  </si>
  <si>
    <t>S4831</t>
  </si>
  <si>
    <t>https://media.satco.com/specsheetsp/pdf/S4831</t>
  </si>
  <si>
    <t>S8668</t>
  </si>
  <si>
    <t>https://media.satco.com/specsheetsp/pdf/S8668</t>
  </si>
  <si>
    <t>S8328</t>
  </si>
  <si>
    <t>https://media.satco.com/specsheetsp/pdf/S8328</t>
  </si>
  <si>
    <t>S5858</t>
  </si>
  <si>
    <t>https://media.satco.com/specsheetsp/pdf/S5858</t>
  </si>
  <si>
    <t>S8336</t>
  </si>
  <si>
    <t>https://media.satco.com/specsheetsp/pdf/S8336</t>
  </si>
  <si>
    <t>S8369</t>
  </si>
  <si>
    <t>https://media.satco.com/specsheetsp/pdf/S8369</t>
  </si>
  <si>
    <t>S5833</t>
  </si>
  <si>
    <t>https://media.satco.com/specsheetsp/pdf/S5833</t>
  </si>
  <si>
    <t>S49674</t>
  </si>
  <si>
    <t>case</t>
  </si>
  <si>
    <t>https://media.satco.com/specsheetsp/pdf/S49674</t>
  </si>
  <si>
    <t>S49676</t>
  </si>
  <si>
    <t>https://media.satco.com/specsheetsp/pdf/S49676</t>
  </si>
  <si>
    <t>S6811</t>
  </si>
  <si>
    <t>https://media.satco.com/specsheetsp/pdf/S6811</t>
  </si>
  <si>
    <t>NO BID</t>
  </si>
  <si>
    <t>$-</t>
  </si>
  <si>
    <t>S6799</t>
  </si>
  <si>
    <t>https://media.satco.com/specsheets/pdf/S6799</t>
  </si>
  <si>
    <t>Y49430</t>
  </si>
  <si>
    <t>https://media.province-electric.com/satco/2018q1/01ad5e8d48af5a148c4c27424265108d80ca3c2a.pdf</t>
  </si>
  <si>
    <t>EC3DT4MWKU2S</t>
  </si>
  <si>
    <t>https://ecat.eleknet.com/PIM_Docs/Docs/STEP_ASSETS_PDF/283734731.pdf</t>
  </si>
  <si>
    <t>LPT80213</t>
  </si>
  <si>
    <t>https://www.satco.com/products/LPT80210</t>
  </si>
  <si>
    <t>LPT80215</t>
  </si>
  <si>
    <t>https://www.satco.com/products/LPT80215</t>
  </si>
  <si>
    <t>NO Bid</t>
  </si>
  <si>
    <t>LPT80207</t>
  </si>
  <si>
    <t>https://export.satco.com/Portals/0/adam/HtmlContent/MX6L_LvHjECW6YWVCYjvAg/FileUrl/SA2100%20-%20Lamp%20Specification%20Guide%209-2019%20Lo-Res.pdf</t>
  </si>
  <si>
    <t>LPT80208</t>
  </si>
  <si>
    <t>LPT80210</t>
  </si>
  <si>
    <t>LPT80231</t>
  </si>
  <si>
    <t>S5260</t>
  </si>
  <si>
    <t>https://media.satco.com/specsheetsp/pdf/S5260</t>
  </si>
  <si>
    <t>S39879</t>
  </si>
  <si>
    <t>https://media.satco.com/specsheetsp/pdf/S39879</t>
  </si>
  <si>
    <t>LED10DA19/827</t>
  </si>
  <si>
    <t>LED50ED23.5/740</t>
  </si>
  <si>
    <t>LED150ED28/740</t>
  </si>
  <si>
    <t>VEZ2S32SC35I</t>
  </si>
  <si>
    <t>IMH70GLFM</t>
  </si>
  <si>
    <t>ICN3TTP40SC35I</t>
  </si>
  <si>
    <t>IZT2S32SC35M</t>
  </si>
  <si>
    <t>IOPA3P32N35M</t>
  </si>
  <si>
    <t>ICN4P32N35I</t>
  </si>
  <si>
    <t>LUTRON</t>
  </si>
  <si>
    <t>H3DT832GU310</t>
  </si>
  <si>
    <t>ICN2P32N35I</t>
  </si>
  <si>
    <t>ICN2S28T35I</t>
  </si>
  <si>
    <t>ICN2S40N35I</t>
  </si>
  <si>
    <t>WATTSTOPPER</t>
  </si>
  <si>
    <t>BZ-150</t>
  </si>
  <si>
    <t>Graybar</t>
  </si>
  <si>
    <t>Kirby Risk</t>
  </si>
  <si>
    <t>Nichols Electric</t>
  </si>
  <si>
    <t>Eiko</t>
  </si>
  <si>
    <t>LED9W4PH/840DR-G7</t>
  </si>
  <si>
    <t>LED8WA19/OMN/827-DIM-B</t>
  </si>
  <si>
    <t>LED8WA19/OMN/850-DIM-B</t>
  </si>
  <si>
    <t>F14T5/841</t>
  </si>
  <si>
    <t>Satco</t>
  </si>
  <si>
    <t>F32T8/841/ES/25W</t>
  </si>
  <si>
    <t>F28T5/841</t>
  </si>
  <si>
    <t>MH175/U/MED</t>
  </si>
  <si>
    <t>MH250/U</t>
  </si>
  <si>
    <t>LED54WPT50KMOG-G8</t>
  </si>
  <si>
    <t>LED100WPT50KMOG-G8</t>
  </si>
  <si>
    <t>Lutron</t>
  </si>
  <si>
    <t>Current lead time 20-21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</si>
</sst>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1" applyBorder="1" applyAlignme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1" xfId="1" applyBorder="1" applyAlignment="1">
      <alignment horizontal="left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1" fillId="2" borderId="1" xfId="0" applyFont="1" applyFill="1" applyBorder="1"/>
    <xf numFmtId="4" fontId="0" fillId="0" borderId="1" xfId="0" applyNumberFormat="1" applyBorder="1"/>
    <xf numFmtId="0" fontId="6" fillId="0" borderId="0" xfId="0" applyFont="1"/>
    <xf numFmtId="44" fontId="1" fillId="2" borderId="1" xfId="2" applyFont="1" applyFill="1" applyBorder="1" applyAlignment="1">
      <alignment wrapText="1"/>
    </xf>
    <xf numFmtId="44" fontId="1" fillId="2" borderId="1" xfId="2" applyFont="1" applyFill="1" applyBorder="1" applyAlignment="1"/>
    <xf numFmtId="44" fontId="0" fillId="0" borderId="1" xfId="2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  <xf numFmtId="0" fontId="10" fillId="0" borderId="8" xfId="0" applyFont="1" applyBorder="1"/>
    <xf numFmtId="164" fontId="10" fillId="0" borderId="8" xfId="0" applyNumberFormat="1" applyFont="1" applyBorder="1"/>
    <xf numFmtId="0" fontId="11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1" xfId="0" applyFont="1" applyBorder="1"/>
    <xf numFmtId="164" fontId="0" fillId="0" borderId="1" xfId="0" applyNumberFormat="1" applyBorder="1"/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8" fontId="0" fillId="0" borderId="0" xfId="0" applyNumberFormat="1"/>
    <xf numFmtId="8" fontId="0" fillId="0" borderId="1" xfId="0" applyNumberFormat="1" applyBorder="1"/>
    <xf numFmtId="0" fontId="15" fillId="0" borderId="1" xfId="0" applyFont="1" applyBorder="1"/>
    <xf numFmtId="164" fontId="15" fillId="0" borderId="1" xfId="0" applyNumberFormat="1" applyFont="1" applyBorder="1"/>
    <xf numFmtId="0" fontId="3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" xfId="0" applyFill="1" applyBorder="1"/>
    <xf numFmtId="0" fontId="1" fillId="4" borderId="1" xfId="0" applyFont="1" applyFill="1" applyBorder="1" applyAlignment="1">
      <alignment wrapText="1"/>
    </xf>
    <xf numFmtId="0" fontId="2" fillId="4" borderId="1" xfId="1" applyFill="1" applyBorder="1" applyAlignment="1"/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ia.satco.com/specsheetsp/pdf/S8406" TargetMode="External"/><Relationship Id="rId18" Type="http://schemas.openxmlformats.org/officeDocument/2006/relationships/hyperlink" Target="https://media.satco.com/specsheetsp/pdf/S4831" TargetMode="External"/><Relationship Id="rId26" Type="http://schemas.openxmlformats.org/officeDocument/2006/relationships/hyperlink" Target="https://media.satco.com/specsheetsp/pdf/S4967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media.satco.com/specsheetsp/pdf/S5858" TargetMode="External"/><Relationship Id="rId34" Type="http://schemas.openxmlformats.org/officeDocument/2006/relationships/hyperlink" Target="https://export.satco.com/Portals/0/adam/HtmlContent/MX6L_LvHjECW6YWVCYjvAg/FileUrl/SA2100%20-%20Lamp%20Specification%20Guide%209-2019%20Lo-Res.pdf" TargetMode="External"/><Relationship Id="rId7" Type="http://schemas.openxmlformats.org/officeDocument/2006/relationships/hyperlink" Target="https://media.satco.com/specsheetsp/pdf/S8133" TargetMode="External"/><Relationship Id="rId12" Type="http://schemas.openxmlformats.org/officeDocument/2006/relationships/hyperlink" Target="https://media.satco.com/specsheetsp/pdf/S8332" TargetMode="External"/><Relationship Id="rId17" Type="http://schemas.openxmlformats.org/officeDocument/2006/relationships/hyperlink" Target="https://media.satco.com/specsheetsp/pdf/S6637" TargetMode="External"/><Relationship Id="rId25" Type="http://schemas.openxmlformats.org/officeDocument/2006/relationships/hyperlink" Target="https://media.satco.com/specsheetsp/pdf/S49674" TargetMode="External"/><Relationship Id="rId33" Type="http://schemas.openxmlformats.org/officeDocument/2006/relationships/hyperlink" Target="https://export.satco.com/Portals/0/adam/HtmlContent/MX6L_LvHjECW6YWVCYjvAg/FileUrl/SA2100%20-%20Lamp%20Specification%20Guide%209-2019%20Lo-Res.pdf" TargetMode="External"/><Relationship Id="rId38" Type="http://schemas.openxmlformats.org/officeDocument/2006/relationships/hyperlink" Target="https://media.satco.com/specsheetsp/pdf/S39879" TargetMode="External"/><Relationship Id="rId2" Type="http://schemas.openxmlformats.org/officeDocument/2006/relationships/hyperlink" Target="https://media.satco.com/specsheetsp/pdf/S29835" TargetMode="External"/><Relationship Id="rId16" Type="http://schemas.openxmlformats.org/officeDocument/2006/relationships/hyperlink" Target="https://media.satco.com/specsheetsp/pdf/S8665" TargetMode="External"/><Relationship Id="rId20" Type="http://schemas.openxmlformats.org/officeDocument/2006/relationships/hyperlink" Target="https://media.satco.com/specsheetsp/pdf/S8328" TargetMode="External"/><Relationship Id="rId29" Type="http://schemas.openxmlformats.org/officeDocument/2006/relationships/hyperlink" Target="https://media.province-electric.com/satco/2018q1/01ad5e8d48af5a148c4c27424265108d80ca3c2a.pdf" TargetMode="External"/><Relationship Id="rId1" Type="http://schemas.openxmlformats.org/officeDocument/2006/relationships/hyperlink" Target="https://media.satco.com/specsheetsp/pdf/S29852" TargetMode="External"/><Relationship Id="rId6" Type="http://schemas.openxmlformats.org/officeDocument/2006/relationships/hyperlink" Target="https://media.satco.com/specsheetsp/pdf/S8440" TargetMode="External"/><Relationship Id="rId11" Type="http://schemas.openxmlformats.org/officeDocument/2006/relationships/hyperlink" Target="https://media.satco.com/specsheetsp/pdf/S8352" TargetMode="External"/><Relationship Id="rId24" Type="http://schemas.openxmlformats.org/officeDocument/2006/relationships/hyperlink" Target="https://media.satco.com/specsheetsp/pdf/S5833" TargetMode="External"/><Relationship Id="rId32" Type="http://schemas.openxmlformats.org/officeDocument/2006/relationships/hyperlink" Target="https://www.satco.com/products/LPT80215" TargetMode="External"/><Relationship Id="rId37" Type="http://schemas.openxmlformats.org/officeDocument/2006/relationships/hyperlink" Target="https://media.satco.com/specsheetsp/pdf/S5260" TargetMode="External"/><Relationship Id="rId5" Type="http://schemas.openxmlformats.org/officeDocument/2006/relationships/hyperlink" Target="https://media.satco.com/specsheetsp/pdf/S8458" TargetMode="External"/><Relationship Id="rId15" Type="http://schemas.openxmlformats.org/officeDocument/2006/relationships/hyperlink" Target="https://media.satco.com/specsheetsp/pdf/S8340" TargetMode="External"/><Relationship Id="rId23" Type="http://schemas.openxmlformats.org/officeDocument/2006/relationships/hyperlink" Target="https://media.satco.com/specsheetsp/pdf/S8369" TargetMode="External"/><Relationship Id="rId28" Type="http://schemas.openxmlformats.org/officeDocument/2006/relationships/hyperlink" Target="https://media.satco.com/specsheets/pdf/S6799" TargetMode="External"/><Relationship Id="rId36" Type="http://schemas.openxmlformats.org/officeDocument/2006/relationships/hyperlink" Target="https://export.satco.com/Portals/0/adam/HtmlContent/MX6L_LvHjECW6YWVCYjvAg/FileUrl/SA2100%20-%20Lamp%20Specification%20Guide%209-2019%20Lo-Res.pdf" TargetMode="External"/><Relationship Id="rId10" Type="http://schemas.openxmlformats.org/officeDocument/2006/relationships/hyperlink" Target="https://media.satco.com/specsheetsp/pdf/S29410" TargetMode="External"/><Relationship Id="rId19" Type="http://schemas.openxmlformats.org/officeDocument/2006/relationships/hyperlink" Target="https://media.satco.com/specsheetsp/pdf/S8668" TargetMode="External"/><Relationship Id="rId31" Type="http://schemas.openxmlformats.org/officeDocument/2006/relationships/hyperlink" Target="https://www.satco.com/products/LPT80210" TargetMode="External"/><Relationship Id="rId4" Type="http://schemas.openxmlformats.org/officeDocument/2006/relationships/hyperlink" Target="https://media.satco.com/specsheetsp/pdf/S8127" TargetMode="External"/><Relationship Id="rId9" Type="http://schemas.openxmlformats.org/officeDocument/2006/relationships/hyperlink" Target="https://media.satco.com/specsheetsp/pdf/S8348" TargetMode="External"/><Relationship Id="rId14" Type="http://schemas.openxmlformats.org/officeDocument/2006/relationships/hyperlink" Target="https://media.satco.com/specsheetsp/pdf/S5863" TargetMode="External"/><Relationship Id="rId22" Type="http://schemas.openxmlformats.org/officeDocument/2006/relationships/hyperlink" Target="https://media.satco.com/specsheetsp/pdf/S8336" TargetMode="External"/><Relationship Id="rId27" Type="http://schemas.openxmlformats.org/officeDocument/2006/relationships/hyperlink" Target="https://media.satco.com/specsheetsp/pdf/S6811" TargetMode="External"/><Relationship Id="rId30" Type="http://schemas.openxmlformats.org/officeDocument/2006/relationships/hyperlink" Target="https://ecat.eleknet.com/PIM_Docs/Docs/STEP_ASSETS_PDF/283734731.pdf" TargetMode="External"/><Relationship Id="rId35" Type="http://schemas.openxmlformats.org/officeDocument/2006/relationships/hyperlink" Target="https://export.satco.com/Portals/0/adam/HtmlContent/MX6L_LvHjECW6YWVCYjvAg/FileUrl/SA2100%20-%20Lamp%20Specification%20Guide%209-2019%20Lo-Res.pdf" TargetMode="External"/><Relationship Id="rId8" Type="http://schemas.openxmlformats.org/officeDocument/2006/relationships/hyperlink" Target="https://media.satco.com/specsheetsp/pdf/S4849" TargetMode="External"/><Relationship Id="rId3" Type="http://schemas.openxmlformats.org/officeDocument/2006/relationships/hyperlink" Target="https://media.satco.com/specsheetsp/pdf/S29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4"/>
  <sheetViews>
    <sheetView tabSelected="1" workbookViewId="0"/>
  </sheetViews>
  <sheetFormatPr defaultRowHeight="15" x14ac:dyDescent="0.25"/>
  <cols>
    <col min="1" max="1" width="10.85546875" style="2" customWidth="1"/>
    <col min="2" max="2" width="136.42578125" style="2" customWidth="1"/>
    <col min="3" max="3" width="9.140625" style="51"/>
    <col min="4" max="4" width="24.42578125" style="2" bestFit="1" customWidth="1"/>
    <col min="5" max="5" width="23.140625" style="2" bestFit="1" customWidth="1"/>
    <col min="6" max="6" width="4.7109375" style="2" bestFit="1" customWidth="1"/>
    <col min="7" max="7" width="8.85546875" style="2" bestFit="1" customWidth="1"/>
    <col min="8" max="8" width="9.140625" style="2"/>
    <col min="9" max="9" width="9.7109375" style="2" bestFit="1" customWidth="1"/>
    <col min="10" max="10" width="40.85546875" style="2" bestFit="1" customWidth="1"/>
    <col min="11" max="15" width="9.140625" style="2"/>
    <col min="16" max="16" width="11.140625" style="2" bestFit="1" customWidth="1"/>
    <col min="17" max="17" width="9.140625" style="2"/>
    <col min="18" max="18" width="23.140625" style="2" bestFit="1" customWidth="1"/>
    <col min="19" max="19" width="24.28515625" style="2" bestFit="1" customWidth="1"/>
    <col min="20" max="22" width="9.140625" style="2"/>
    <col min="23" max="23" width="11.140625" style="2" bestFit="1" customWidth="1"/>
    <col min="24" max="24" width="9.140625" style="2"/>
    <col min="25" max="25" width="23.140625" style="2" bestFit="1" customWidth="1"/>
    <col min="26" max="26" width="24.28515625" style="2" bestFit="1" customWidth="1"/>
    <col min="27" max="29" width="9.140625" style="2"/>
    <col min="30" max="30" width="11.140625" style="2" bestFit="1" customWidth="1"/>
    <col min="31" max="40" width="9.140625" style="2"/>
    <col min="41" max="41" width="23.140625" style="2" bestFit="1" customWidth="1"/>
    <col min="42" max="42" width="24.28515625" style="2" bestFit="1" customWidth="1"/>
    <col min="43" max="45" width="9.140625" style="2"/>
    <col min="46" max="46" width="11.140625" style="2" bestFit="1" customWidth="1"/>
    <col min="47" max="47" width="9.140625" style="2"/>
    <col min="48" max="48" width="23.140625" style="2" bestFit="1" customWidth="1"/>
    <col min="49" max="49" width="24.28515625" style="2" bestFit="1" customWidth="1"/>
    <col min="50" max="52" width="9.140625" style="2"/>
    <col min="53" max="53" width="11.140625" style="2" bestFit="1" customWidth="1"/>
    <col min="54" max="54" width="9.140625" style="2"/>
    <col min="55" max="55" width="23.140625" style="34" bestFit="1" customWidth="1"/>
    <col min="56" max="56" width="24.28515625" style="34" bestFit="1" customWidth="1"/>
    <col min="57" max="59" width="9.140625" style="34"/>
    <col min="60" max="60" width="11.140625" style="34" bestFit="1" customWidth="1"/>
    <col min="61" max="61" width="9.140625" style="34"/>
    <col min="62" max="16384" width="9.140625" style="2"/>
  </cols>
  <sheetData>
    <row r="1" spans="1:63" ht="15" customHeight="1" x14ac:dyDescent="0.35">
      <c r="A1" s="6"/>
      <c r="B1" s="7"/>
      <c r="C1" s="45" t="s">
        <v>127</v>
      </c>
      <c r="D1" s="41"/>
      <c r="E1" s="41"/>
      <c r="F1" s="41"/>
      <c r="G1" s="41"/>
      <c r="H1" s="41"/>
      <c r="I1" s="41"/>
      <c r="J1" s="42"/>
      <c r="K1" s="45" t="s">
        <v>156</v>
      </c>
      <c r="L1" s="41"/>
      <c r="M1" s="41"/>
      <c r="N1" s="41"/>
      <c r="O1" s="41"/>
      <c r="P1" s="41"/>
      <c r="Q1" s="42"/>
      <c r="R1" s="40" t="s">
        <v>157</v>
      </c>
      <c r="S1" s="41"/>
      <c r="T1" s="41"/>
      <c r="U1" s="41"/>
      <c r="V1" s="41"/>
      <c r="W1" s="41"/>
      <c r="X1" s="42"/>
      <c r="Y1" s="45" t="s">
        <v>189</v>
      </c>
      <c r="Z1" s="41"/>
      <c r="AA1" s="41"/>
      <c r="AB1" s="41"/>
      <c r="AC1" s="41"/>
      <c r="AD1" s="41"/>
      <c r="AE1" s="41"/>
      <c r="AF1" s="47"/>
      <c r="AG1" s="47"/>
      <c r="AH1" s="47"/>
      <c r="AI1" s="47"/>
      <c r="AJ1" s="47"/>
      <c r="AK1" s="47"/>
      <c r="AL1" s="47"/>
      <c r="AM1" s="47"/>
      <c r="AN1" s="48"/>
      <c r="AO1" s="40" t="s">
        <v>284</v>
      </c>
      <c r="AP1" s="41"/>
      <c r="AQ1" s="41"/>
      <c r="AR1" s="41"/>
      <c r="AS1" s="41"/>
      <c r="AT1" s="41"/>
      <c r="AU1" s="42"/>
      <c r="AV1" s="40" t="s">
        <v>285</v>
      </c>
      <c r="AW1" s="41"/>
      <c r="AX1" s="41"/>
      <c r="AY1" s="41"/>
      <c r="AZ1" s="41"/>
      <c r="BA1" s="41"/>
      <c r="BB1" s="42"/>
      <c r="BC1" s="45" t="s">
        <v>286</v>
      </c>
      <c r="BD1" s="41"/>
      <c r="BE1" s="41"/>
      <c r="BF1" s="41"/>
      <c r="BG1" s="41"/>
      <c r="BH1" s="41"/>
      <c r="BI1" s="41"/>
      <c r="BJ1" s="47"/>
      <c r="BK1" s="48"/>
    </row>
    <row r="2" spans="1:63" s="3" customFormat="1" ht="15" customHeight="1" x14ac:dyDescent="0.35">
      <c r="A2" s="8"/>
      <c r="B2" s="9"/>
      <c r="C2" s="46"/>
      <c r="D2" s="43"/>
      <c r="E2" s="43"/>
      <c r="F2" s="43"/>
      <c r="G2" s="43"/>
      <c r="H2" s="43"/>
      <c r="I2" s="43"/>
      <c r="J2" s="44"/>
      <c r="K2" s="46"/>
      <c r="L2" s="43"/>
      <c r="M2" s="43"/>
      <c r="N2" s="43"/>
      <c r="O2" s="43"/>
      <c r="P2" s="43"/>
      <c r="Q2" s="44"/>
      <c r="R2" s="43"/>
      <c r="S2" s="43"/>
      <c r="T2" s="43"/>
      <c r="U2" s="43"/>
      <c r="V2" s="43"/>
      <c r="W2" s="43"/>
      <c r="X2" s="44"/>
      <c r="Y2" s="46"/>
      <c r="Z2" s="43"/>
      <c r="AA2" s="43"/>
      <c r="AB2" s="43"/>
      <c r="AC2" s="43"/>
      <c r="AD2" s="43"/>
      <c r="AE2" s="43"/>
      <c r="AF2" s="49"/>
      <c r="AG2" s="49"/>
      <c r="AH2" s="49"/>
      <c r="AI2" s="49"/>
      <c r="AJ2" s="49"/>
      <c r="AK2" s="49"/>
      <c r="AL2" s="49"/>
      <c r="AM2" s="49"/>
      <c r="AN2" s="50"/>
      <c r="AO2" s="43"/>
      <c r="AP2" s="43"/>
      <c r="AQ2" s="43"/>
      <c r="AR2" s="43"/>
      <c r="AS2" s="43"/>
      <c r="AT2" s="43"/>
      <c r="AU2" s="44"/>
      <c r="AV2" s="43"/>
      <c r="AW2" s="43"/>
      <c r="AX2" s="43"/>
      <c r="AY2" s="43"/>
      <c r="AZ2" s="43"/>
      <c r="BA2" s="43"/>
      <c r="BB2" s="44"/>
      <c r="BC2" s="46"/>
      <c r="BD2" s="43"/>
      <c r="BE2" s="43"/>
      <c r="BF2" s="43"/>
      <c r="BG2" s="43"/>
      <c r="BH2" s="43"/>
      <c r="BI2" s="43"/>
      <c r="BJ2" s="49"/>
      <c r="BK2" s="50"/>
    </row>
    <row r="3" spans="1:63" s="3" customFormat="1" ht="30" customHeight="1" x14ac:dyDescent="0.25">
      <c r="A3" s="4" t="s">
        <v>54</v>
      </c>
      <c r="B3" s="3" t="s">
        <v>47</v>
      </c>
      <c r="C3" s="52" t="s">
        <v>46</v>
      </c>
      <c r="D3" s="3" t="s">
        <v>48</v>
      </c>
      <c r="E3" s="3" t="s">
        <v>49</v>
      </c>
      <c r="F3" s="3" t="s">
        <v>50</v>
      </c>
      <c r="G3" s="3" t="s">
        <v>51</v>
      </c>
      <c r="H3" s="3" t="s">
        <v>52</v>
      </c>
      <c r="I3" s="10" t="s">
        <v>53</v>
      </c>
      <c r="K3" s="3" t="s">
        <v>48</v>
      </c>
      <c r="L3" s="3" t="s">
        <v>49</v>
      </c>
      <c r="M3" s="3" t="s">
        <v>50</v>
      </c>
      <c r="N3" s="3" t="s">
        <v>51</v>
      </c>
      <c r="O3" s="13" t="s">
        <v>52</v>
      </c>
      <c r="P3" s="14" t="s">
        <v>53</v>
      </c>
      <c r="R3" s="3" t="s">
        <v>48</v>
      </c>
      <c r="S3" s="3" t="s">
        <v>49</v>
      </c>
      <c r="T3" s="3" t="s">
        <v>50</v>
      </c>
      <c r="U3" s="3" t="s">
        <v>51</v>
      </c>
      <c r="V3" s="13" t="s">
        <v>52</v>
      </c>
      <c r="W3" s="14" t="s">
        <v>53</v>
      </c>
      <c r="Y3" s="3" t="s">
        <v>48</v>
      </c>
      <c r="Z3" s="3" t="s">
        <v>49</v>
      </c>
      <c r="AA3" s="3" t="s">
        <v>50</v>
      </c>
      <c r="AB3" s="3" t="s">
        <v>51</v>
      </c>
      <c r="AC3" s="13" t="s">
        <v>52</v>
      </c>
      <c r="AD3" s="14" t="s">
        <v>53</v>
      </c>
      <c r="AO3" s="3" t="s">
        <v>48</v>
      </c>
      <c r="AP3" s="3" t="s">
        <v>49</v>
      </c>
      <c r="AQ3" s="3" t="s">
        <v>50</v>
      </c>
      <c r="AR3" s="3" t="s">
        <v>51</v>
      </c>
      <c r="AS3" s="13" t="s">
        <v>52</v>
      </c>
      <c r="AT3" s="14" t="s">
        <v>53</v>
      </c>
      <c r="AV3" s="3" t="s">
        <v>48</v>
      </c>
      <c r="AW3" s="3" t="s">
        <v>49</v>
      </c>
      <c r="AX3" s="3" t="s">
        <v>50</v>
      </c>
      <c r="AY3" s="3" t="s">
        <v>51</v>
      </c>
      <c r="AZ3" s="13" t="s">
        <v>52</v>
      </c>
      <c r="BA3" s="14" t="s">
        <v>53</v>
      </c>
      <c r="BC3" s="35" t="s">
        <v>48</v>
      </c>
      <c r="BD3" s="35" t="s">
        <v>49</v>
      </c>
      <c r="BE3" s="35" t="s">
        <v>50</v>
      </c>
      <c r="BF3" s="35" t="s">
        <v>51</v>
      </c>
      <c r="BG3" s="13" t="s">
        <v>52</v>
      </c>
      <c r="BH3" s="14" t="s">
        <v>53</v>
      </c>
      <c r="BI3" s="35"/>
    </row>
    <row r="4" spans="1:63" ht="15" customHeight="1" x14ac:dyDescent="0.25">
      <c r="A4" s="1" t="s">
        <v>42</v>
      </c>
      <c r="B4" s="1" t="s">
        <v>66</v>
      </c>
      <c r="C4" s="53">
        <v>430</v>
      </c>
      <c r="D4" s="2" t="s">
        <v>80</v>
      </c>
      <c r="E4" s="2" t="s">
        <v>80</v>
      </c>
      <c r="G4" s="2" t="s">
        <v>81</v>
      </c>
      <c r="H4" s="2">
        <v>14.32</v>
      </c>
      <c r="I4" s="11">
        <f t="shared" ref="I4:I43" si="0">C4*H4</f>
        <v>6157.6</v>
      </c>
      <c r="K4" s="2" t="s">
        <v>128</v>
      </c>
      <c r="L4" s="2" t="s">
        <v>129</v>
      </c>
      <c r="M4" s="2">
        <v>430</v>
      </c>
      <c r="N4" s="2" t="s">
        <v>130</v>
      </c>
      <c r="O4" s="15">
        <v>11.19</v>
      </c>
      <c r="P4" s="15">
        <f>M4*O4</f>
        <v>4811.7</v>
      </c>
      <c r="S4" s="18" t="s">
        <v>158</v>
      </c>
      <c r="T4" s="2">
        <v>1</v>
      </c>
      <c r="U4" s="2" t="s">
        <v>130</v>
      </c>
      <c r="V4" s="2">
        <v>18.546700000000001</v>
      </c>
      <c r="W4" s="2">
        <v>18.55</v>
      </c>
      <c r="Y4" s="20" t="s">
        <v>111</v>
      </c>
      <c r="Z4" s="21" t="s">
        <v>190</v>
      </c>
      <c r="AA4" s="22">
        <v>430</v>
      </c>
      <c r="AB4" s="22" t="s">
        <v>191</v>
      </c>
      <c r="AC4" s="23">
        <v>10.27</v>
      </c>
      <c r="AD4" s="23">
        <v>4414.67</v>
      </c>
      <c r="AE4" s="24" t="s">
        <v>192</v>
      </c>
      <c r="AF4" s="22"/>
      <c r="AG4" s="22"/>
      <c r="AH4" s="22"/>
      <c r="AI4" s="22"/>
      <c r="AJ4" s="22"/>
      <c r="AK4" s="22"/>
      <c r="AL4" s="22"/>
      <c r="AM4" s="22"/>
      <c r="AN4" s="22"/>
      <c r="AO4" s="2" t="s">
        <v>111</v>
      </c>
      <c r="AP4" s="2" t="s">
        <v>190</v>
      </c>
      <c r="AQ4" s="2">
        <v>1</v>
      </c>
      <c r="AR4" s="2">
        <v>1</v>
      </c>
      <c r="AS4" s="15">
        <v>9.6300000000000008</v>
      </c>
      <c r="AV4" s="33"/>
      <c r="AW4" s="34"/>
      <c r="AX4" s="33">
        <v>430</v>
      </c>
      <c r="AY4" s="33">
        <v>1</v>
      </c>
      <c r="AZ4" s="36">
        <v>8.76</v>
      </c>
      <c r="BA4" s="37">
        <f>SUM(AZ4*AX4)</f>
        <v>3766.7999999999997</v>
      </c>
      <c r="BC4" s="34" t="s">
        <v>287</v>
      </c>
      <c r="BD4" s="34" t="s">
        <v>288</v>
      </c>
      <c r="BE4" s="34">
        <v>430</v>
      </c>
      <c r="BF4" s="34">
        <v>1</v>
      </c>
      <c r="BG4" s="32">
        <v>9.25</v>
      </c>
      <c r="BH4" s="32">
        <f>BE4*BG4</f>
        <v>3977.5</v>
      </c>
      <c r="BJ4" s="34"/>
      <c r="BK4" s="34"/>
    </row>
    <row r="5" spans="1:63" ht="15" customHeight="1" x14ac:dyDescent="0.25">
      <c r="A5" s="1" t="s">
        <v>43</v>
      </c>
      <c r="B5" s="1" t="s">
        <v>55</v>
      </c>
      <c r="C5" s="53">
        <v>572</v>
      </c>
      <c r="D5" s="2" t="s">
        <v>82</v>
      </c>
      <c r="E5" s="2" t="s">
        <v>83</v>
      </c>
      <c r="G5" s="2" t="s">
        <v>81</v>
      </c>
      <c r="H5" s="2">
        <v>1.8</v>
      </c>
      <c r="I5" s="11">
        <f t="shared" si="0"/>
        <v>1029.6000000000001</v>
      </c>
      <c r="K5" s="2" t="s">
        <v>128</v>
      </c>
      <c r="L5" s="2" t="s">
        <v>131</v>
      </c>
      <c r="M5" s="2">
        <v>572</v>
      </c>
      <c r="N5" s="2" t="s">
        <v>130</v>
      </c>
      <c r="O5" s="15">
        <v>1.94</v>
      </c>
      <c r="P5" s="15">
        <f t="shared" ref="P5:P43" si="1">M5*O5</f>
        <v>1109.68</v>
      </c>
      <c r="S5" s="18" t="s">
        <v>159</v>
      </c>
      <c r="T5" s="2">
        <v>1</v>
      </c>
      <c r="U5" s="2" t="s">
        <v>130</v>
      </c>
      <c r="V5" s="2">
        <v>2.2400000000000002</v>
      </c>
      <c r="W5" s="2">
        <v>2.2400000000000002</v>
      </c>
      <c r="Y5" s="25" t="s">
        <v>111</v>
      </c>
      <c r="Z5" s="26" t="s">
        <v>193</v>
      </c>
      <c r="AA5" s="22">
        <v>572</v>
      </c>
      <c r="AB5" s="22" t="s">
        <v>191</v>
      </c>
      <c r="AC5" s="23">
        <v>2.2000000000000002</v>
      </c>
      <c r="AD5" s="23">
        <v>1258.4000000000001</v>
      </c>
      <c r="AE5" s="24" t="s">
        <v>194</v>
      </c>
      <c r="AF5" s="22"/>
      <c r="AG5" s="22"/>
      <c r="AH5" s="22"/>
      <c r="AI5" s="22"/>
      <c r="AJ5" s="22"/>
      <c r="AK5" s="22"/>
      <c r="AL5" s="22"/>
      <c r="AM5" s="22"/>
      <c r="AN5" s="22"/>
      <c r="AO5" s="2" t="s">
        <v>111</v>
      </c>
      <c r="AP5" s="2" t="s">
        <v>193</v>
      </c>
      <c r="AQ5" s="2">
        <v>1</v>
      </c>
      <c r="AR5" s="2">
        <v>1</v>
      </c>
      <c r="AS5" s="15">
        <v>2.06</v>
      </c>
      <c r="AV5" s="33"/>
      <c r="AW5" s="34"/>
      <c r="AX5" s="33">
        <v>572</v>
      </c>
      <c r="AY5" s="33">
        <v>1</v>
      </c>
      <c r="AZ5" s="36">
        <v>3.13</v>
      </c>
      <c r="BA5" s="37">
        <f t="shared" ref="BA5:BA43" si="2">SUM(AZ5*AX5)</f>
        <v>1790.36</v>
      </c>
      <c r="BC5" s="34" t="s">
        <v>287</v>
      </c>
      <c r="BD5" s="34" t="s">
        <v>289</v>
      </c>
      <c r="BE5" s="34">
        <v>572</v>
      </c>
      <c r="BF5" s="34">
        <v>1</v>
      </c>
      <c r="BG5" s="32">
        <v>1.71</v>
      </c>
      <c r="BH5" s="32">
        <f t="shared" ref="BH5:BH43" si="3">BE5*BG5</f>
        <v>978.12</v>
      </c>
      <c r="BJ5" s="34"/>
      <c r="BK5" s="34"/>
    </row>
    <row r="6" spans="1:63" ht="15" customHeight="1" x14ac:dyDescent="0.25">
      <c r="A6" s="1" t="s">
        <v>44</v>
      </c>
      <c r="B6" s="1" t="s">
        <v>65</v>
      </c>
      <c r="C6" s="53">
        <v>2672</v>
      </c>
      <c r="D6" s="2" t="s">
        <v>80</v>
      </c>
      <c r="E6" s="2" t="s">
        <v>84</v>
      </c>
      <c r="G6" s="2" t="s">
        <v>81</v>
      </c>
      <c r="H6" s="2">
        <v>1.8</v>
      </c>
      <c r="I6" s="11">
        <f t="shared" si="0"/>
        <v>4809.6000000000004</v>
      </c>
      <c r="K6" s="2" t="s">
        <v>128</v>
      </c>
      <c r="L6" s="2" t="s">
        <v>132</v>
      </c>
      <c r="M6" s="2">
        <v>2672</v>
      </c>
      <c r="N6" s="2" t="s">
        <v>130</v>
      </c>
      <c r="O6" s="15">
        <v>1.94</v>
      </c>
      <c r="P6" s="15">
        <f t="shared" si="1"/>
        <v>5183.68</v>
      </c>
      <c r="S6" s="19">
        <v>920376678</v>
      </c>
      <c r="T6" s="2">
        <v>1</v>
      </c>
      <c r="U6" s="2" t="s">
        <v>130</v>
      </c>
      <c r="V6" s="2">
        <v>4.88</v>
      </c>
      <c r="W6" s="2">
        <v>4.88</v>
      </c>
      <c r="Y6" s="25" t="s">
        <v>111</v>
      </c>
      <c r="Z6" s="26" t="s">
        <v>195</v>
      </c>
      <c r="AA6" s="22">
        <v>2672</v>
      </c>
      <c r="AB6" s="22" t="s">
        <v>191</v>
      </c>
      <c r="AC6" s="23">
        <v>2.2000000000000002</v>
      </c>
      <c r="AD6" s="23">
        <v>5878.4</v>
      </c>
      <c r="AE6" s="24" t="s">
        <v>196</v>
      </c>
      <c r="AF6" s="22"/>
      <c r="AG6" s="22"/>
      <c r="AH6" s="22"/>
      <c r="AI6" s="22"/>
      <c r="AJ6" s="22"/>
      <c r="AK6" s="22"/>
      <c r="AL6" s="22"/>
      <c r="AM6" s="22"/>
      <c r="AN6" s="22"/>
      <c r="AO6" s="2" t="s">
        <v>111</v>
      </c>
      <c r="AP6" s="2" t="s">
        <v>195</v>
      </c>
      <c r="AQ6" s="2">
        <v>1</v>
      </c>
      <c r="AR6" s="2">
        <v>1</v>
      </c>
      <c r="AS6" s="15">
        <v>2.06</v>
      </c>
      <c r="AV6" s="33"/>
      <c r="AW6" s="34"/>
      <c r="AX6" s="33">
        <v>2672</v>
      </c>
      <c r="AY6" s="33">
        <v>1</v>
      </c>
      <c r="AZ6" s="36">
        <v>2.54</v>
      </c>
      <c r="BA6" s="37">
        <f t="shared" si="2"/>
        <v>6786.88</v>
      </c>
      <c r="BC6" s="34" t="s">
        <v>287</v>
      </c>
      <c r="BD6" s="34" t="s">
        <v>290</v>
      </c>
      <c r="BE6" s="34">
        <v>2672</v>
      </c>
      <c r="BF6" s="34">
        <v>1</v>
      </c>
      <c r="BG6" s="32">
        <v>1.71</v>
      </c>
      <c r="BH6" s="32">
        <f t="shared" si="3"/>
        <v>4569.12</v>
      </c>
      <c r="BJ6" s="34"/>
      <c r="BK6" s="34"/>
    </row>
    <row r="7" spans="1:63" ht="15" customHeight="1" x14ac:dyDescent="0.25">
      <c r="A7" s="1" t="s">
        <v>41</v>
      </c>
      <c r="B7" s="1" t="s">
        <v>56</v>
      </c>
      <c r="C7" s="53">
        <v>357</v>
      </c>
      <c r="D7" s="2" t="s">
        <v>85</v>
      </c>
      <c r="E7" s="2" t="s">
        <v>86</v>
      </c>
      <c r="G7" s="2" t="s">
        <v>81</v>
      </c>
      <c r="H7" s="2">
        <v>3.87</v>
      </c>
      <c r="I7" s="11">
        <f t="shared" si="0"/>
        <v>1381.5900000000001</v>
      </c>
      <c r="M7" s="2">
        <v>357</v>
      </c>
      <c r="N7" s="2" t="s">
        <v>130</v>
      </c>
      <c r="O7" s="15">
        <v>7.65</v>
      </c>
      <c r="P7" s="15">
        <f t="shared" si="1"/>
        <v>2731.05</v>
      </c>
      <c r="Q7" s="2" t="s">
        <v>152</v>
      </c>
      <c r="S7" s="18" t="s">
        <v>160</v>
      </c>
      <c r="T7" s="2">
        <v>1</v>
      </c>
      <c r="U7" s="2" t="s">
        <v>130</v>
      </c>
      <c r="V7" s="2">
        <v>7.4023000000000003</v>
      </c>
      <c r="W7" s="2">
        <v>7.4</v>
      </c>
      <c r="X7" s="2" t="s">
        <v>152</v>
      </c>
      <c r="Y7" s="25" t="s">
        <v>111</v>
      </c>
      <c r="Z7" s="26" t="s">
        <v>197</v>
      </c>
      <c r="AA7" s="22">
        <v>357</v>
      </c>
      <c r="AB7" s="22" t="s">
        <v>191</v>
      </c>
      <c r="AC7" s="23">
        <v>3.67</v>
      </c>
      <c r="AD7" s="23">
        <v>1309</v>
      </c>
      <c r="AE7" s="24" t="s">
        <v>198</v>
      </c>
      <c r="AF7" s="22"/>
      <c r="AG7" s="22"/>
      <c r="AH7" s="22"/>
      <c r="AI7" s="22"/>
      <c r="AJ7" s="22"/>
      <c r="AK7" s="22"/>
      <c r="AL7" s="22"/>
      <c r="AM7" s="22"/>
      <c r="AN7" s="22"/>
      <c r="AO7" s="2" t="s">
        <v>111</v>
      </c>
      <c r="AP7" s="2" t="s">
        <v>197</v>
      </c>
      <c r="AQ7" s="2">
        <v>1</v>
      </c>
      <c r="AR7" s="2">
        <v>1</v>
      </c>
      <c r="AS7" s="15">
        <v>3.44</v>
      </c>
      <c r="AV7" s="33"/>
      <c r="AW7" s="34"/>
      <c r="AX7" s="33">
        <v>357</v>
      </c>
      <c r="AY7" s="33">
        <v>1</v>
      </c>
      <c r="AZ7" s="36">
        <v>7.79</v>
      </c>
      <c r="BA7" s="37">
        <f t="shared" si="2"/>
        <v>2781.03</v>
      </c>
      <c r="BC7" s="34" t="s">
        <v>287</v>
      </c>
      <c r="BD7" s="34" t="s">
        <v>291</v>
      </c>
      <c r="BE7" s="34">
        <v>357</v>
      </c>
      <c r="BF7" s="34">
        <v>1</v>
      </c>
      <c r="BG7" s="32">
        <v>2.46</v>
      </c>
      <c r="BH7" s="32">
        <f t="shared" si="3"/>
        <v>878.22</v>
      </c>
      <c r="BJ7" s="34"/>
      <c r="BK7" s="34"/>
    </row>
    <row r="8" spans="1:63" ht="15" customHeight="1" x14ac:dyDescent="0.25">
      <c r="A8" s="1" t="s">
        <v>29</v>
      </c>
      <c r="B8" s="1" t="s">
        <v>30</v>
      </c>
      <c r="C8" s="53">
        <v>37</v>
      </c>
      <c r="D8" s="2" t="s">
        <v>87</v>
      </c>
      <c r="E8" s="2" t="s">
        <v>88</v>
      </c>
      <c r="G8" s="2" t="s">
        <v>81</v>
      </c>
      <c r="H8" s="2">
        <v>14.04</v>
      </c>
      <c r="I8" s="11">
        <f t="shared" si="0"/>
        <v>519.48</v>
      </c>
      <c r="M8" s="2">
        <v>37</v>
      </c>
      <c r="N8" s="2" t="s">
        <v>130</v>
      </c>
      <c r="O8" s="15">
        <v>8.08</v>
      </c>
      <c r="P8" s="15">
        <f t="shared" si="1"/>
        <v>298.95999999999998</v>
      </c>
      <c r="Q8" s="2" t="s">
        <v>153</v>
      </c>
      <c r="S8" s="19">
        <v>99038594</v>
      </c>
      <c r="T8" s="2">
        <v>1</v>
      </c>
      <c r="U8" s="2" t="s">
        <v>130</v>
      </c>
      <c r="V8" s="2">
        <v>15.89</v>
      </c>
      <c r="W8" s="2">
        <v>15.89</v>
      </c>
      <c r="X8" s="2" t="s">
        <v>153</v>
      </c>
      <c r="Y8" s="25" t="s">
        <v>111</v>
      </c>
      <c r="Z8" s="26" t="s">
        <v>199</v>
      </c>
      <c r="AA8" s="22">
        <v>37</v>
      </c>
      <c r="AB8" s="22" t="s">
        <v>191</v>
      </c>
      <c r="AC8" s="23">
        <v>7.67</v>
      </c>
      <c r="AD8" s="23">
        <v>283.67</v>
      </c>
      <c r="AE8" s="24" t="s">
        <v>200</v>
      </c>
      <c r="AF8" s="22"/>
      <c r="AG8" s="22"/>
      <c r="AH8" s="22"/>
      <c r="AI8" s="22"/>
      <c r="AJ8" s="22"/>
      <c r="AK8" s="22"/>
      <c r="AL8" s="22"/>
      <c r="AM8" s="22"/>
      <c r="AN8" s="22"/>
      <c r="AO8" s="2" t="s">
        <v>111</v>
      </c>
      <c r="AP8" s="2" t="s">
        <v>199</v>
      </c>
      <c r="AQ8" s="2">
        <v>1</v>
      </c>
      <c r="AR8" s="2">
        <v>1</v>
      </c>
      <c r="AS8" s="15">
        <v>7.19</v>
      </c>
      <c r="AV8" s="33"/>
      <c r="AW8" s="34"/>
      <c r="AX8" s="33">
        <v>37</v>
      </c>
      <c r="AY8" s="33">
        <v>1</v>
      </c>
      <c r="AZ8" s="36">
        <v>12.71</v>
      </c>
      <c r="BA8" s="37">
        <f t="shared" si="2"/>
        <v>470.27000000000004</v>
      </c>
      <c r="BC8" s="34" t="s">
        <v>292</v>
      </c>
      <c r="BD8" s="34" t="s">
        <v>199</v>
      </c>
      <c r="BE8" s="34">
        <v>37</v>
      </c>
      <c r="BF8" s="34">
        <v>1</v>
      </c>
      <c r="BG8" s="32">
        <v>7.19</v>
      </c>
      <c r="BH8" s="32">
        <f t="shared" si="3"/>
        <v>266.03000000000003</v>
      </c>
      <c r="BJ8" s="34"/>
      <c r="BK8" s="34"/>
    </row>
    <row r="9" spans="1:63" ht="15" customHeight="1" x14ac:dyDescent="0.25">
      <c r="A9" s="1" t="s">
        <v>27</v>
      </c>
      <c r="B9" s="1" t="s">
        <v>28</v>
      </c>
      <c r="C9" s="53">
        <v>808</v>
      </c>
      <c r="D9" s="2" t="s">
        <v>89</v>
      </c>
      <c r="E9" s="2" t="s">
        <v>90</v>
      </c>
      <c r="G9" s="2" t="s">
        <v>81</v>
      </c>
      <c r="H9" s="2">
        <v>1.6</v>
      </c>
      <c r="I9" s="11">
        <f t="shared" si="0"/>
        <v>1292.8000000000002</v>
      </c>
      <c r="M9" s="2">
        <v>808</v>
      </c>
      <c r="N9" s="2" t="s">
        <v>130</v>
      </c>
      <c r="O9" s="15">
        <v>5.95</v>
      </c>
      <c r="P9" s="15">
        <f t="shared" si="1"/>
        <v>4807.6000000000004</v>
      </c>
      <c r="Q9" s="2" t="s">
        <v>154</v>
      </c>
      <c r="S9" s="18" t="s">
        <v>161</v>
      </c>
      <c r="T9" s="2">
        <v>1</v>
      </c>
      <c r="U9" s="2" t="s">
        <v>130</v>
      </c>
      <c r="V9" s="2">
        <v>5.516</v>
      </c>
      <c r="W9" s="2">
        <v>5.52</v>
      </c>
      <c r="X9" s="2" t="s">
        <v>154</v>
      </c>
      <c r="Y9" s="25" t="s">
        <v>111</v>
      </c>
      <c r="Z9" s="26" t="s">
        <v>201</v>
      </c>
      <c r="AA9" s="22">
        <v>808</v>
      </c>
      <c r="AB9" s="22" t="s">
        <v>191</v>
      </c>
      <c r="AC9" s="23">
        <v>3.19</v>
      </c>
      <c r="AD9" s="23">
        <v>2574.83</v>
      </c>
      <c r="AE9" s="24" t="s">
        <v>202</v>
      </c>
      <c r="AF9" s="22"/>
      <c r="AG9" s="22"/>
      <c r="AH9" s="22"/>
      <c r="AI9" s="22"/>
      <c r="AJ9" s="22"/>
      <c r="AK9" s="22"/>
      <c r="AL9" s="22"/>
      <c r="AM9" s="22"/>
      <c r="AN9" s="22"/>
      <c r="AO9" s="2" t="s">
        <v>111</v>
      </c>
      <c r="AP9" s="2" t="s">
        <v>201</v>
      </c>
      <c r="AQ9" s="2">
        <v>1</v>
      </c>
      <c r="AR9" s="2">
        <v>1</v>
      </c>
      <c r="AS9" s="15">
        <v>2.99</v>
      </c>
      <c r="AV9" s="33"/>
      <c r="AW9" s="34"/>
      <c r="AX9" s="33">
        <v>808</v>
      </c>
      <c r="AY9" s="33">
        <v>1</v>
      </c>
      <c r="AZ9" s="36">
        <v>4.78</v>
      </c>
      <c r="BA9" s="37">
        <f t="shared" si="2"/>
        <v>3862.2400000000002</v>
      </c>
      <c r="BC9" s="34" t="s">
        <v>287</v>
      </c>
      <c r="BD9" s="34" t="s">
        <v>293</v>
      </c>
      <c r="BE9" s="34">
        <v>808</v>
      </c>
      <c r="BF9" s="34">
        <v>1</v>
      </c>
      <c r="BG9" s="32">
        <v>3</v>
      </c>
      <c r="BH9" s="32">
        <f t="shared" si="3"/>
        <v>2424</v>
      </c>
      <c r="BJ9" s="34"/>
      <c r="BK9" s="34"/>
    </row>
    <row r="10" spans="1:63" ht="15" customHeight="1" x14ac:dyDescent="0.25">
      <c r="A10" s="1" t="s">
        <v>35</v>
      </c>
      <c r="B10" s="1" t="s">
        <v>57</v>
      </c>
      <c r="C10" s="53">
        <v>676</v>
      </c>
      <c r="D10" s="2" t="s">
        <v>89</v>
      </c>
      <c r="E10" s="2" t="s">
        <v>90</v>
      </c>
      <c r="G10" s="12" t="s">
        <v>81</v>
      </c>
      <c r="H10" s="2">
        <v>1.6</v>
      </c>
      <c r="I10" s="11">
        <f t="shared" si="0"/>
        <v>1081.6000000000001</v>
      </c>
      <c r="J10" s="2" t="s">
        <v>91</v>
      </c>
      <c r="M10" s="2">
        <v>676</v>
      </c>
      <c r="N10" s="2" t="s">
        <v>130</v>
      </c>
      <c r="O10" s="15">
        <v>4.3099999999999996</v>
      </c>
      <c r="P10" s="15">
        <f t="shared" si="1"/>
        <v>2913.56</v>
      </c>
      <c r="Q10" s="2" t="s">
        <v>152</v>
      </c>
      <c r="S10" s="18" t="s">
        <v>162</v>
      </c>
      <c r="T10" s="2">
        <v>1</v>
      </c>
      <c r="U10" s="2" t="s">
        <v>130</v>
      </c>
      <c r="V10" s="2">
        <v>9.4324999999999992</v>
      </c>
      <c r="W10" s="2">
        <v>9.43</v>
      </c>
      <c r="X10" s="2" t="s">
        <v>152</v>
      </c>
      <c r="Y10" s="25" t="s">
        <v>111</v>
      </c>
      <c r="Z10" s="26" t="s">
        <v>203</v>
      </c>
      <c r="AA10" s="22">
        <v>676</v>
      </c>
      <c r="AB10" s="22" t="s">
        <v>191</v>
      </c>
      <c r="AC10" s="23">
        <v>3.4</v>
      </c>
      <c r="AD10" s="23">
        <v>2298.4</v>
      </c>
      <c r="AE10" s="24" t="s">
        <v>204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" t="s">
        <v>111</v>
      </c>
      <c r="AP10" s="2" t="s">
        <v>203</v>
      </c>
      <c r="AQ10" s="2">
        <v>1</v>
      </c>
      <c r="AR10" s="2">
        <v>1</v>
      </c>
      <c r="AS10" s="15">
        <v>3.19</v>
      </c>
      <c r="AV10" s="33"/>
      <c r="AW10" s="34"/>
      <c r="AX10" s="33">
        <v>676</v>
      </c>
      <c r="AY10" s="33">
        <v>1</v>
      </c>
      <c r="AZ10" s="36">
        <v>7.79</v>
      </c>
      <c r="BA10" s="37">
        <f t="shared" si="2"/>
        <v>5266.04</v>
      </c>
      <c r="BC10" s="34" t="s">
        <v>287</v>
      </c>
      <c r="BD10" s="34" t="s">
        <v>294</v>
      </c>
      <c r="BE10" s="34">
        <v>676</v>
      </c>
      <c r="BF10" s="34">
        <v>1</v>
      </c>
      <c r="BG10" s="32">
        <v>3.07</v>
      </c>
      <c r="BH10" s="32">
        <f t="shared" si="3"/>
        <v>2075.3199999999997</v>
      </c>
      <c r="BJ10" s="34"/>
      <c r="BK10" s="34"/>
    </row>
    <row r="11" spans="1:63" ht="15" customHeight="1" x14ac:dyDescent="0.25">
      <c r="A11" s="1" t="s">
        <v>45</v>
      </c>
      <c r="B11" s="1" t="s">
        <v>58</v>
      </c>
      <c r="C11" s="53">
        <v>32</v>
      </c>
      <c r="D11" s="2" t="s">
        <v>89</v>
      </c>
      <c r="E11" s="2" t="s">
        <v>92</v>
      </c>
      <c r="G11" s="2" t="s">
        <v>81</v>
      </c>
      <c r="H11" s="2">
        <v>15.12</v>
      </c>
      <c r="I11" s="11">
        <f t="shared" si="0"/>
        <v>483.84</v>
      </c>
      <c r="K11" s="2" t="s">
        <v>94</v>
      </c>
      <c r="L11" s="2" t="s">
        <v>133</v>
      </c>
      <c r="M11" s="2">
        <v>32</v>
      </c>
      <c r="N11" s="2" t="s">
        <v>130</v>
      </c>
      <c r="O11" s="15">
        <v>38.03</v>
      </c>
      <c r="P11" s="15">
        <f t="shared" si="1"/>
        <v>1216.96</v>
      </c>
      <c r="S11" s="18" t="s">
        <v>163</v>
      </c>
      <c r="T11" s="2">
        <v>1</v>
      </c>
      <c r="U11" s="2" t="s">
        <v>130</v>
      </c>
      <c r="V11" s="2">
        <v>44.183999999999997</v>
      </c>
      <c r="W11" s="2">
        <v>44.18</v>
      </c>
      <c r="Y11" s="25" t="s">
        <v>111</v>
      </c>
      <c r="Z11" s="26" t="s">
        <v>205</v>
      </c>
      <c r="AA11" s="22">
        <v>32</v>
      </c>
      <c r="AB11" s="22" t="s">
        <v>191</v>
      </c>
      <c r="AC11" s="23">
        <v>17.329999999999998</v>
      </c>
      <c r="AD11" s="23">
        <v>554.66999999999996</v>
      </c>
      <c r="AE11" s="24" t="s">
        <v>206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" t="s">
        <v>111</v>
      </c>
      <c r="AP11" s="2" t="s">
        <v>205</v>
      </c>
      <c r="AQ11" s="2">
        <v>1</v>
      </c>
      <c r="AR11" s="2">
        <v>1</v>
      </c>
      <c r="AS11" s="15">
        <v>16.25</v>
      </c>
      <c r="AV11" s="33"/>
      <c r="AW11" s="34"/>
      <c r="AX11" s="33">
        <v>32</v>
      </c>
      <c r="AY11" s="33">
        <v>1</v>
      </c>
      <c r="AZ11" s="36">
        <v>41.42</v>
      </c>
      <c r="BA11" s="37">
        <f t="shared" si="2"/>
        <v>1325.44</v>
      </c>
      <c r="BC11" s="34" t="s">
        <v>292</v>
      </c>
      <c r="BD11" s="34" t="s">
        <v>205</v>
      </c>
      <c r="BE11" s="34">
        <v>32</v>
      </c>
      <c r="BF11" s="34">
        <v>1</v>
      </c>
      <c r="BG11" s="32">
        <v>16.25</v>
      </c>
      <c r="BH11" s="32">
        <f t="shared" si="3"/>
        <v>520</v>
      </c>
      <c r="BJ11" s="34"/>
      <c r="BK11" s="34"/>
    </row>
    <row r="12" spans="1:63" ht="15" customHeight="1" x14ac:dyDescent="0.25">
      <c r="A12" s="1" t="s">
        <v>34</v>
      </c>
      <c r="B12" s="1" t="s">
        <v>59</v>
      </c>
      <c r="C12" s="53">
        <v>57</v>
      </c>
      <c r="D12" s="2" t="s">
        <v>89</v>
      </c>
      <c r="E12" s="2" t="s">
        <v>93</v>
      </c>
      <c r="G12" s="2" t="s">
        <v>81</v>
      </c>
      <c r="H12" s="2">
        <v>3.74</v>
      </c>
      <c r="I12" s="11">
        <f t="shared" si="0"/>
        <v>213.18</v>
      </c>
      <c r="M12" s="2">
        <v>57</v>
      </c>
      <c r="N12" s="2" t="s">
        <v>130</v>
      </c>
      <c r="O12" s="15">
        <v>3.16</v>
      </c>
      <c r="P12" s="15">
        <f t="shared" si="1"/>
        <v>180.12</v>
      </c>
      <c r="S12" s="18" t="s">
        <v>164</v>
      </c>
      <c r="T12" s="2">
        <v>1</v>
      </c>
      <c r="U12" s="2" t="s">
        <v>130</v>
      </c>
      <c r="V12" s="2">
        <v>4.3878000000000004</v>
      </c>
      <c r="W12" s="2">
        <v>4.3899999999999997</v>
      </c>
      <c r="Y12" s="25" t="s">
        <v>111</v>
      </c>
      <c r="Z12" s="26" t="s">
        <v>207</v>
      </c>
      <c r="AA12" s="22">
        <v>57</v>
      </c>
      <c r="AB12" s="22" t="s">
        <v>191</v>
      </c>
      <c r="AC12" s="23">
        <v>4</v>
      </c>
      <c r="AD12" s="23">
        <v>228</v>
      </c>
      <c r="AE12" s="24" t="s">
        <v>208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" t="s">
        <v>111</v>
      </c>
      <c r="AP12" s="2" t="s">
        <v>207</v>
      </c>
      <c r="AQ12" s="2">
        <v>1</v>
      </c>
      <c r="AR12" s="2">
        <v>1</v>
      </c>
      <c r="AS12" s="15">
        <v>3.75</v>
      </c>
      <c r="AV12" s="33"/>
      <c r="AW12" s="34"/>
      <c r="AX12" s="33">
        <v>57</v>
      </c>
      <c r="AY12" s="33">
        <v>1</v>
      </c>
      <c r="AZ12" s="36">
        <v>8.98</v>
      </c>
      <c r="BA12" s="37">
        <f t="shared" si="2"/>
        <v>511.86</v>
      </c>
      <c r="BC12" s="34" t="s">
        <v>292</v>
      </c>
      <c r="BD12" s="34" t="s">
        <v>207</v>
      </c>
      <c r="BE12" s="34">
        <v>57</v>
      </c>
      <c r="BF12" s="34">
        <v>1</v>
      </c>
      <c r="BG12" s="32">
        <v>4.29</v>
      </c>
      <c r="BH12" s="32">
        <f t="shared" si="3"/>
        <v>244.53</v>
      </c>
      <c r="BJ12" s="34"/>
      <c r="BK12" s="34"/>
    </row>
    <row r="13" spans="1:63" ht="15" customHeight="1" x14ac:dyDescent="0.25">
      <c r="A13" s="1" t="s">
        <v>14</v>
      </c>
      <c r="B13" s="1" t="s">
        <v>67</v>
      </c>
      <c r="C13" s="53">
        <v>9</v>
      </c>
      <c r="D13" s="2" t="s">
        <v>94</v>
      </c>
      <c r="E13" s="2" t="s">
        <v>95</v>
      </c>
      <c r="G13" s="2" t="s">
        <v>81</v>
      </c>
      <c r="H13" s="2">
        <v>6.42</v>
      </c>
      <c r="I13" s="11">
        <f t="shared" si="0"/>
        <v>57.78</v>
      </c>
      <c r="M13" s="2">
        <v>9</v>
      </c>
      <c r="N13" s="2" t="s">
        <v>130</v>
      </c>
      <c r="O13" s="15">
        <v>10</v>
      </c>
      <c r="P13" s="15">
        <f t="shared" si="1"/>
        <v>90</v>
      </c>
      <c r="S13" s="18" t="s">
        <v>165</v>
      </c>
      <c r="T13" s="2">
        <v>1</v>
      </c>
      <c r="U13" s="2" t="s">
        <v>130</v>
      </c>
      <c r="V13" s="2">
        <v>6.93</v>
      </c>
      <c r="W13" s="2">
        <v>6.93</v>
      </c>
      <c r="Y13" s="25" t="s">
        <v>111</v>
      </c>
      <c r="Z13" s="26" t="s">
        <v>209</v>
      </c>
      <c r="AA13" s="22">
        <v>9</v>
      </c>
      <c r="AB13" s="22" t="s">
        <v>191</v>
      </c>
      <c r="AC13" s="23">
        <v>5.6</v>
      </c>
      <c r="AD13" s="23">
        <v>50.4</v>
      </c>
      <c r="AE13" s="24" t="s">
        <v>210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" t="s">
        <v>99</v>
      </c>
      <c r="AP13" s="2" t="s">
        <v>268</v>
      </c>
      <c r="AQ13" s="2">
        <v>1</v>
      </c>
      <c r="AR13" s="2">
        <v>1</v>
      </c>
      <c r="AS13" s="15">
        <v>2.96</v>
      </c>
      <c r="AV13" s="33"/>
      <c r="AW13" s="34"/>
      <c r="AX13" s="33">
        <v>9</v>
      </c>
      <c r="AY13" s="33">
        <v>1</v>
      </c>
      <c r="AZ13" s="36">
        <v>8.99</v>
      </c>
      <c r="BA13" s="37">
        <f t="shared" si="2"/>
        <v>80.91</v>
      </c>
      <c r="BC13" s="34" t="s">
        <v>292</v>
      </c>
      <c r="BD13" s="34" t="s">
        <v>209</v>
      </c>
      <c r="BE13" s="34">
        <v>9</v>
      </c>
      <c r="BF13" s="34">
        <v>1</v>
      </c>
      <c r="BG13" s="32">
        <v>6</v>
      </c>
      <c r="BH13" s="32">
        <f t="shared" si="3"/>
        <v>54</v>
      </c>
      <c r="BJ13" s="34"/>
      <c r="BK13" s="34"/>
    </row>
    <row r="14" spans="1:63" ht="15" customHeight="1" x14ac:dyDescent="0.25">
      <c r="A14" s="1" t="s">
        <v>36</v>
      </c>
      <c r="B14" s="1" t="s">
        <v>60</v>
      </c>
      <c r="C14" s="53">
        <v>116</v>
      </c>
      <c r="D14" s="2" t="s">
        <v>89</v>
      </c>
      <c r="E14" s="2" t="s">
        <v>96</v>
      </c>
      <c r="G14" s="2" t="s">
        <v>81</v>
      </c>
      <c r="H14" s="2">
        <v>4.24</v>
      </c>
      <c r="I14" s="11">
        <f t="shared" si="0"/>
        <v>491.84000000000003</v>
      </c>
      <c r="K14" s="2" t="s">
        <v>134</v>
      </c>
      <c r="L14" s="2" t="s">
        <v>135</v>
      </c>
      <c r="M14" s="2">
        <v>116</v>
      </c>
      <c r="N14" s="2" t="s">
        <v>130</v>
      </c>
      <c r="O14" s="15">
        <v>4.3099999999999996</v>
      </c>
      <c r="P14" s="15">
        <f t="shared" si="1"/>
        <v>499.96</v>
      </c>
      <c r="S14" s="18" t="s">
        <v>166</v>
      </c>
      <c r="T14" s="2">
        <v>1</v>
      </c>
      <c r="U14" s="2" t="s">
        <v>130</v>
      </c>
      <c r="V14" s="2">
        <v>4.2</v>
      </c>
      <c r="W14" s="2">
        <v>4.2</v>
      </c>
      <c r="Y14" s="25" t="s">
        <v>111</v>
      </c>
      <c r="Z14" s="26" t="s">
        <v>211</v>
      </c>
      <c r="AA14" s="22">
        <v>116</v>
      </c>
      <c r="AB14" s="22" t="s">
        <v>191</v>
      </c>
      <c r="AC14" s="23">
        <v>3.93</v>
      </c>
      <c r="AD14" s="23">
        <v>456.27</v>
      </c>
      <c r="AE14" s="24" t="s">
        <v>212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" t="s">
        <v>111</v>
      </c>
      <c r="AP14" s="2" t="s">
        <v>211</v>
      </c>
      <c r="AQ14" s="2">
        <v>1</v>
      </c>
      <c r="AR14" s="2">
        <v>1</v>
      </c>
      <c r="AS14" s="15">
        <v>3.69</v>
      </c>
      <c r="AV14" s="33"/>
      <c r="AW14" s="34"/>
      <c r="AX14" s="33">
        <v>116</v>
      </c>
      <c r="AY14" s="33">
        <v>1</v>
      </c>
      <c r="AZ14" s="36">
        <v>8.5</v>
      </c>
      <c r="BA14" s="37">
        <f t="shared" si="2"/>
        <v>986</v>
      </c>
      <c r="BC14" s="34" t="s">
        <v>292</v>
      </c>
      <c r="BD14" s="34" t="s">
        <v>211</v>
      </c>
      <c r="BE14" s="34">
        <v>116</v>
      </c>
      <c r="BF14" s="34">
        <v>1</v>
      </c>
      <c r="BG14" s="32">
        <v>4.21</v>
      </c>
      <c r="BH14" s="32">
        <f t="shared" si="3"/>
        <v>488.36</v>
      </c>
      <c r="BJ14" s="34"/>
      <c r="BK14" s="34"/>
    </row>
    <row r="15" spans="1:63" ht="15" customHeight="1" x14ac:dyDescent="0.25">
      <c r="A15" s="1" t="s">
        <v>19</v>
      </c>
      <c r="B15" s="1" t="s">
        <v>20</v>
      </c>
      <c r="C15" s="53">
        <v>704</v>
      </c>
      <c r="D15" s="2" t="s">
        <v>89</v>
      </c>
      <c r="E15" s="2" t="s">
        <v>97</v>
      </c>
      <c r="G15" s="2" t="s">
        <v>81</v>
      </c>
      <c r="H15" s="2">
        <v>2.52</v>
      </c>
      <c r="I15" s="11">
        <f t="shared" si="0"/>
        <v>1774.08</v>
      </c>
      <c r="M15" s="2">
        <v>704</v>
      </c>
      <c r="N15" s="2" t="s">
        <v>130</v>
      </c>
      <c r="O15" s="15">
        <v>3.32</v>
      </c>
      <c r="P15" s="15">
        <f t="shared" si="1"/>
        <v>2337.2799999999997</v>
      </c>
      <c r="S15" s="18" t="s">
        <v>167</v>
      </c>
      <c r="T15" s="2">
        <v>1</v>
      </c>
      <c r="U15" s="2" t="s">
        <v>130</v>
      </c>
      <c r="V15" s="2">
        <v>3.052</v>
      </c>
      <c r="W15" s="2">
        <v>3.05</v>
      </c>
      <c r="Y15" s="25" t="s">
        <v>111</v>
      </c>
      <c r="Z15" s="26" t="s">
        <v>213</v>
      </c>
      <c r="AA15" s="22">
        <v>704</v>
      </c>
      <c r="AB15" s="22" t="s">
        <v>191</v>
      </c>
      <c r="AC15" s="23">
        <v>3.33</v>
      </c>
      <c r="AD15" s="23">
        <v>2346.67</v>
      </c>
      <c r="AE15" s="24" t="s">
        <v>214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" t="s">
        <v>111</v>
      </c>
      <c r="AP15" s="2" t="s">
        <v>213</v>
      </c>
      <c r="AQ15" s="2">
        <v>1</v>
      </c>
      <c r="AR15" s="2">
        <v>1</v>
      </c>
      <c r="AS15" s="15">
        <v>3.13</v>
      </c>
      <c r="AV15" s="33"/>
      <c r="AW15" s="34"/>
      <c r="AX15" s="33">
        <v>704</v>
      </c>
      <c r="AY15" s="33">
        <v>1</v>
      </c>
      <c r="AZ15" s="36">
        <v>4.8899999999999997</v>
      </c>
      <c r="BA15" s="37">
        <f t="shared" si="2"/>
        <v>3442.56</v>
      </c>
      <c r="BC15" s="34" t="s">
        <v>292</v>
      </c>
      <c r="BD15" s="34" t="s">
        <v>213</v>
      </c>
      <c r="BE15" s="34">
        <v>704</v>
      </c>
      <c r="BF15" s="34">
        <v>1</v>
      </c>
      <c r="BG15" s="32">
        <v>3.57</v>
      </c>
      <c r="BH15" s="32">
        <f t="shared" si="3"/>
        <v>2513.2799999999997</v>
      </c>
      <c r="BJ15" s="34"/>
      <c r="BK15" s="34"/>
    </row>
    <row r="16" spans="1:63" ht="15" customHeight="1" x14ac:dyDescent="0.25">
      <c r="A16" s="1" t="s">
        <v>23</v>
      </c>
      <c r="B16" s="1" t="s">
        <v>64</v>
      </c>
      <c r="C16" s="53">
        <v>202</v>
      </c>
      <c r="D16" s="2" t="s">
        <v>89</v>
      </c>
      <c r="E16" s="2" t="s">
        <v>98</v>
      </c>
      <c r="G16" s="2" t="s">
        <v>81</v>
      </c>
      <c r="H16" s="2">
        <v>2.52</v>
      </c>
      <c r="I16" s="11">
        <f t="shared" si="0"/>
        <v>509.04</v>
      </c>
      <c r="M16" s="2">
        <v>202</v>
      </c>
      <c r="N16" s="2" t="s">
        <v>130</v>
      </c>
      <c r="O16" s="15">
        <v>4.17</v>
      </c>
      <c r="P16" s="15">
        <f t="shared" si="1"/>
        <v>842.34</v>
      </c>
      <c r="S16" s="19">
        <v>923102216</v>
      </c>
      <c r="T16" s="2">
        <v>1</v>
      </c>
      <c r="U16" s="2" t="s">
        <v>130</v>
      </c>
      <c r="V16" s="2">
        <v>8.6450999999999993</v>
      </c>
      <c r="W16" s="2">
        <v>8.65</v>
      </c>
      <c r="Y16" s="25" t="s">
        <v>111</v>
      </c>
      <c r="Z16" s="26" t="s">
        <v>215</v>
      </c>
      <c r="AA16" s="22">
        <v>202</v>
      </c>
      <c r="AB16" s="22" t="s">
        <v>191</v>
      </c>
      <c r="AC16" s="23">
        <v>2.6</v>
      </c>
      <c r="AD16" s="23">
        <v>525.20000000000005</v>
      </c>
      <c r="AE16" s="24" t="s">
        <v>216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" t="s">
        <v>111</v>
      </c>
      <c r="AP16" s="2" t="s">
        <v>215</v>
      </c>
      <c r="AQ16" s="2">
        <v>1</v>
      </c>
      <c r="AR16" s="2">
        <v>1</v>
      </c>
      <c r="AS16" s="15">
        <v>2.44</v>
      </c>
      <c r="AV16" s="33"/>
      <c r="AW16" s="34"/>
      <c r="AX16" s="33">
        <v>202</v>
      </c>
      <c r="AY16" s="33">
        <v>1</v>
      </c>
      <c r="AZ16" s="36">
        <v>3.88</v>
      </c>
      <c r="BA16" s="37">
        <f t="shared" si="2"/>
        <v>783.76</v>
      </c>
      <c r="BC16" s="34" t="s">
        <v>292</v>
      </c>
      <c r="BD16" s="34" t="s">
        <v>215</v>
      </c>
      <c r="BE16" s="34">
        <v>202</v>
      </c>
      <c r="BF16" s="34">
        <v>1</v>
      </c>
      <c r="BG16" s="32">
        <v>2.79</v>
      </c>
      <c r="BH16" s="32">
        <f t="shared" si="3"/>
        <v>563.58000000000004</v>
      </c>
      <c r="BJ16" s="34"/>
      <c r="BK16" s="34"/>
    </row>
    <row r="17" spans="1:63" ht="15" customHeight="1" x14ac:dyDescent="0.25">
      <c r="A17" s="1" t="s">
        <v>21</v>
      </c>
      <c r="B17" s="1" t="s">
        <v>22</v>
      </c>
      <c r="C17" s="53">
        <v>162</v>
      </c>
      <c r="D17" s="2" t="s">
        <v>99</v>
      </c>
      <c r="E17" s="2" t="s">
        <v>100</v>
      </c>
      <c r="G17" s="2" t="s">
        <v>81</v>
      </c>
      <c r="H17" s="2">
        <v>14.61</v>
      </c>
      <c r="I17" s="11">
        <f t="shared" si="0"/>
        <v>2366.8199999999997</v>
      </c>
      <c r="K17" s="2" t="s">
        <v>134</v>
      </c>
      <c r="L17" s="2" t="s">
        <v>136</v>
      </c>
      <c r="M17" s="2">
        <v>162</v>
      </c>
      <c r="N17" s="2" t="s">
        <v>130</v>
      </c>
      <c r="O17" s="15">
        <v>14.54</v>
      </c>
      <c r="P17" s="15">
        <f t="shared" si="1"/>
        <v>2355.48</v>
      </c>
      <c r="S17" s="18" t="s">
        <v>168</v>
      </c>
      <c r="T17" s="2">
        <v>1</v>
      </c>
      <c r="U17" s="2" t="s">
        <v>130</v>
      </c>
      <c r="V17" s="2">
        <v>25.304099999999998</v>
      </c>
      <c r="W17" s="2">
        <v>25.3</v>
      </c>
      <c r="Y17" s="25" t="s">
        <v>111</v>
      </c>
      <c r="Z17" s="26" t="s">
        <v>217</v>
      </c>
      <c r="AA17" s="22">
        <v>162</v>
      </c>
      <c r="AB17" s="22" t="s">
        <v>191</v>
      </c>
      <c r="AC17" s="23">
        <v>16.670000000000002</v>
      </c>
      <c r="AD17" s="23">
        <v>2700</v>
      </c>
      <c r="AE17" s="24" t="s">
        <v>218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" t="s">
        <v>111</v>
      </c>
      <c r="AP17" s="2" t="s">
        <v>217</v>
      </c>
      <c r="AQ17" s="2">
        <v>1</v>
      </c>
      <c r="AR17" s="2">
        <v>1</v>
      </c>
      <c r="AS17" s="15">
        <v>15.63</v>
      </c>
      <c r="AV17" s="33"/>
      <c r="AW17" s="34"/>
      <c r="AX17" s="33">
        <v>162</v>
      </c>
      <c r="AY17" s="33">
        <v>1</v>
      </c>
      <c r="AZ17" s="36">
        <v>18.8</v>
      </c>
      <c r="BA17" s="37">
        <f t="shared" si="2"/>
        <v>3045.6</v>
      </c>
      <c r="BC17" s="34" t="s">
        <v>287</v>
      </c>
      <c r="BD17" s="34" t="s">
        <v>295</v>
      </c>
      <c r="BE17" s="34">
        <v>162</v>
      </c>
      <c r="BF17" s="34">
        <v>1</v>
      </c>
      <c r="BG17" s="32">
        <v>10.81</v>
      </c>
      <c r="BH17" s="32">
        <f t="shared" si="3"/>
        <v>1751.22</v>
      </c>
      <c r="BJ17" s="34"/>
      <c r="BK17" s="34"/>
    </row>
    <row r="18" spans="1:63" ht="15" customHeight="1" x14ac:dyDescent="0.25">
      <c r="A18" s="1" t="s">
        <v>31</v>
      </c>
      <c r="B18" s="1" t="s">
        <v>32</v>
      </c>
      <c r="C18" s="53">
        <v>238</v>
      </c>
      <c r="D18" s="2" t="s">
        <v>89</v>
      </c>
      <c r="E18" s="2" t="s">
        <v>101</v>
      </c>
      <c r="G18" s="2" t="s">
        <v>81</v>
      </c>
      <c r="H18" s="2">
        <v>2.79</v>
      </c>
      <c r="I18" s="11">
        <f t="shared" si="0"/>
        <v>664.02</v>
      </c>
      <c r="M18" s="2">
        <v>238</v>
      </c>
      <c r="N18" s="2" t="s">
        <v>130</v>
      </c>
      <c r="O18" s="15">
        <v>3.56</v>
      </c>
      <c r="P18" s="15">
        <f t="shared" si="1"/>
        <v>847.28</v>
      </c>
      <c r="S18" s="18" t="s">
        <v>169</v>
      </c>
      <c r="T18" s="2">
        <v>1</v>
      </c>
      <c r="U18" s="2" t="s">
        <v>130</v>
      </c>
      <c r="V18" s="2">
        <v>3.8149999999999999</v>
      </c>
      <c r="W18" s="2">
        <v>3.82</v>
      </c>
      <c r="Y18" s="25" t="s">
        <v>111</v>
      </c>
      <c r="Z18" s="26" t="s">
        <v>219</v>
      </c>
      <c r="AA18" s="22">
        <v>238</v>
      </c>
      <c r="AB18" s="22" t="s">
        <v>191</v>
      </c>
      <c r="AC18" s="23">
        <v>3.93</v>
      </c>
      <c r="AD18" s="23">
        <v>936.13</v>
      </c>
      <c r="AE18" s="24" t="s">
        <v>220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" t="s">
        <v>111</v>
      </c>
      <c r="AP18" s="2" t="s">
        <v>219</v>
      </c>
      <c r="AQ18" s="2">
        <v>1</v>
      </c>
      <c r="AR18" s="2">
        <v>1</v>
      </c>
      <c r="AS18" s="15">
        <v>3.69</v>
      </c>
      <c r="AV18" s="33"/>
      <c r="AW18" s="34"/>
      <c r="AX18" s="33">
        <v>238</v>
      </c>
      <c r="AY18" s="33">
        <v>1</v>
      </c>
      <c r="AZ18" s="36">
        <v>3.6</v>
      </c>
      <c r="BA18" s="37">
        <f t="shared" si="2"/>
        <v>856.80000000000007</v>
      </c>
      <c r="BC18" s="34" t="s">
        <v>292</v>
      </c>
      <c r="BD18" s="34" t="s">
        <v>219</v>
      </c>
      <c r="BE18" s="34">
        <v>238</v>
      </c>
      <c r="BF18" s="34">
        <v>1</v>
      </c>
      <c r="BG18" s="32">
        <v>4.21</v>
      </c>
      <c r="BH18" s="32">
        <f t="shared" si="3"/>
        <v>1001.98</v>
      </c>
      <c r="BJ18" s="34"/>
      <c r="BK18" s="34"/>
    </row>
    <row r="19" spans="1:63" ht="15" customHeight="1" x14ac:dyDescent="0.25">
      <c r="A19" s="5">
        <v>204339</v>
      </c>
      <c r="B19" s="1" t="s">
        <v>70</v>
      </c>
      <c r="C19" s="53">
        <v>65</v>
      </c>
      <c r="D19" s="2" t="s">
        <v>94</v>
      </c>
      <c r="E19" s="2" t="s">
        <v>102</v>
      </c>
      <c r="G19" s="2" t="s">
        <v>81</v>
      </c>
      <c r="H19" s="2">
        <v>5.0199999999999996</v>
      </c>
      <c r="I19" s="11">
        <f t="shared" si="0"/>
        <v>326.29999999999995</v>
      </c>
      <c r="K19" s="2" t="s">
        <v>137</v>
      </c>
      <c r="L19" s="2" t="s">
        <v>138</v>
      </c>
      <c r="M19" s="2">
        <v>58</v>
      </c>
      <c r="N19" s="2" t="s">
        <v>130</v>
      </c>
      <c r="O19" s="15">
        <v>7.58</v>
      </c>
      <c r="P19" s="15">
        <f t="shared" si="1"/>
        <v>439.64</v>
      </c>
      <c r="Q19" s="2" t="s">
        <v>155</v>
      </c>
      <c r="S19" s="18" t="s">
        <v>170</v>
      </c>
      <c r="T19" s="2">
        <v>1</v>
      </c>
      <c r="U19" s="2" t="s">
        <v>130</v>
      </c>
      <c r="V19" s="2">
        <v>14.938000000000001</v>
      </c>
      <c r="W19" s="2">
        <v>14.94</v>
      </c>
      <c r="X19" s="2" t="s">
        <v>155</v>
      </c>
      <c r="Y19" s="25" t="s">
        <v>111</v>
      </c>
      <c r="Z19" s="26" t="s">
        <v>221</v>
      </c>
      <c r="AA19" s="22">
        <v>65</v>
      </c>
      <c r="AB19" s="22" t="s">
        <v>191</v>
      </c>
      <c r="AC19" s="23">
        <v>5.67</v>
      </c>
      <c r="AD19" s="23">
        <v>368.33</v>
      </c>
      <c r="AE19" s="24" t="s">
        <v>222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" t="s">
        <v>111</v>
      </c>
      <c r="AP19" s="2" t="s">
        <v>221</v>
      </c>
      <c r="AQ19" s="2">
        <v>1</v>
      </c>
      <c r="AR19" s="2">
        <v>1</v>
      </c>
      <c r="AS19" s="15">
        <v>5.31</v>
      </c>
      <c r="AV19" s="33"/>
      <c r="AW19" s="34"/>
      <c r="AX19" s="33">
        <v>65</v>
      </c>
      <c r="AY19" s="33">
        <v>1</v>
      </c>
      <c r="AZ19" s="36">
        <v>11.3</v>
      </c>
      <c r="BA19" s="37">
        <f t="shared" si="2"/>
        <v>734.5</v>
      </c>
      <c r="BC19" s="34" t="s">
        <v>292</v>
      </c>
      <c r="BD19" s="34" t="s">
        <v>221</v>
      </c>
      <c r="BE19" s="34">
        <v>65</v>
      </c>
      <c r="BF19" s="34">
        <v>1</v>
      </c>
      <c r="BG19" s="32">
        <v>6.07</v>
      </c>
      <c r="BH19" s="32">
        <f t="shared" si="3"/>
        <v>394.55</v>
      </c>
      <c r="BJ19" s="34"/>
      <c r="BK19" s="34"/>
    </row>
    <row r="20" spans="1:63" ht="15" customHeight="1" x14ac:dyDescent="0.25">
      <c r="A20" s="1" t="s">
        <v>38</v>
      </c>
      <c r="B20" s="1" t="s">
        <v>39</v>
      </c>
      <c r="C20" s="53">
        <v>212</v>
      </c>
      <c r="D20" s="2" t="s">
        <v>87</v>
      </c>
      <c r="E20" s="2" t="s">
        <v>103</v>
      </c>
      <c r="G20" s="2" t="s">
        <v>81</v>
      </c>
      <c r="H20" s="2">
        <v>3.13</v>
      </c>
      <c r="I20" s="11">
        <f t="shared" si="0"/>
        <v>663.56</v>
      </c>
      <c r="K20" s="2" t="s">
        <v>134</v>
      </c>
      <c r="L20" s="2" t="s">
        <v>139</v>
      </c>
      <c r="M20" s="2">
        <v>212</v>
      </c>
      <c r="N20" s="2" t="s">
        <v>130</v>
      </c>
      <c r="O20" s="15">
        <v>2.98</v>
      </c>
      <c r="P20" s="15">
        <f t="shared" si="1"/>
        <v>631.76</v>
      </c>
      <c r="S20" s="18" t="s">
        <v>171</v>
      </c>
      <c r="T20" s="2">
        <v>1</v>
      </c>
      <c r="U20" s="2" t="s">
        <v>130</v>
      </c>
      <c r="V20" s="2">
        <v>3.605</v>
      </c>
      <c r="W20" s="2">
        <v>3.61</v>
      </c>
      <c r="Y20" s="25" t="s">
        <v>111</v>
      </c>
      <c r="Z20" s="26" t="s">
        <v>223</v>
      </c>
      <c r="AA20" s="22">
        <v>212</v>
      </c>
      <c r="AB20" s="22" t="s">
        <v>191</v>
      </c>
      <c r="AC20" s="23">
        <v>2.19</v>
      </c>
      <c r="AD20" s="23">
        <v>463.57</v>
      </c>
      <c r="AE20" s="24" t="s">
        <v>224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" t="s">
        <v>111</v>
      </c>
      <c r="AP20" s="2" t="s">
        <v>223</v>
      </c>
      <c r="AQ20" s="2">
        <v>1</v>
      </c>
      <c r="AR20" s="2">
        <v>1</v>
      </c>
      <c r="AS20" s="15">
        <v>2.0499999999999998</v>
      </c>
      <c r="AV20" s="33"/>
      <c r="AW20" s="34"/>
      <c r="AX20" s="33">
        <v>212</v>
      </c>
      <c r="AY20" s="33">
        <v>1</v>
      </c>
      <c r="AZ20" s="36">
        <v>3.18</v>
      </c>
      <c r="BA20" s="37">
        <f t="shared" si="2"/>
        <v>674.16000000000008</v>
      </c>
      <c r="BC20" s="34" t="s">
        <v>292</v>
      </c>
      <c r="BD20" s="34" t="s">
        <v>223</v>
      </c>
      <c r="BE20" s="34">
        <v>212</v>
      </c>
      <c r="BF20" s="34">
        <v>1</v>
      </c>
      <c r="BG20" s="32">
        <v>2.34</v>
      </c>
      <c r="BH20" s="32">
        <f t="shared" si="3"/>
        <v>496.08</v>
      </c>
      <c r="BJ20" s="34"/>
      <c r="BK20" s="34"/>
    </row>
    <row r="21" spans="1:63" ht="15" customHeight="1" x14ac:dyDescent="0.25">
      <c r="A21" s="1" t="s">
        <v>25</v>
      </c>
      <c r="B21" s="1" t="s">
        <v>26</v>
      </c>
      <c r="C21" s="53">
        <v>38</v>
      </c>
      <c r="D21" s="2" t="s">
        <v>99</v>
      </c>
      <c r="E21" s="2" t="s">
        <v>104</v>
      </c>
      <c r="G21" s="2" t="s">
        <v>81</v>
      </c>
      <c r="H21" s="2">
        <v>13.77</v>
      </c>
      <c r="I21" s="11">
        <f t="shared" si="0"/>
        <v>523.26</v>
      </c>
      <c r="M21" s="2">
        <v>38</v>
      </c>
      <c r="N21" s="2" t="s">
        <v>130</v>
      </c>
      <c r="O21" s="15">
        <v>12.92</v>
      </c>
      <c r="P21" s="15">
        <f t="shared" si="1"/>
        <v>490.96</v>
      </c>
      <c r="S21" s="18" t="s">
        <v>172</v>
      </c>
      <c r="T21" s="2">
        <v>1</v>
      </c>
      <c r="U21" s="2" t="s">
        <v>130</v>
      </c>
      <c r="V21" s="2">
        <v>21.364000000000001</v>
      </c>
      <c r="W21" s="2">
        <v>21.36</v>
      </c>
      <c r="Y21" s="25" t="s">
        <v>111</v>
      </c>
      <c r="Z21" s="26" t="s">
        <v>225</v>
      </c>
      <c r="AA21" s="22">
        <v>38</v>
      </c>
      <c r="AB21" s="22" t="s">
        <v>191</v>
      </c>
      <c r="AC21" s="23">
        <v>21.2</v>
      </c>
      <c r="AD21" s="23">
        <v>805.6</v>
      </c>
      <c r="AE21" s="24" t="s">
        <v>226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" t="s">
        <v>111</v>
      </c>
      <c r="AP21" s="2" t="s">
        <v>225</v>
      </c>
      <c r="AQ21" s="2">
        <v>1</v>
      </c>
      <c r="AR21" s="2">
        <v>1</v>
      </c>
      <c r="AS21" s="15">
        <v>19.88</v>
      </c>
      <c r="AV21" s="33"/>
      <c r="AW21" s="34"/>
      <c r="AX21" s="33">
        <v>38</v>
      </c>
      <c r="AY21" s="33">
        <v>1</v>
      </c>
      <c r="AZ21" s="36">
        <v>17.72</v>
      </c>
      <c r="BA21" s="37">
        <f t="shared" si="2"/>
        <v>673.3599999999999</v>
      </c>
      <c r="BC21" s="34" t="s">
        <v>287</v>
      </c>
      <c r="BD21" s="34" t="s">
        <v>296</v>
      </c>
      <c r="BE21" s="34">
        <v>38</v>
      </c>
      <c r="BF21" s="34">
        <v>1</v>
      </c>
      <c r="BG21" s="32">
        <v>11.88</v>
      </c>
      <c r="BH21" s="32">
        <f t="shared" si="3"/>
        <v>451.44000000000005</v>
      </c>
      <c r="BJ21" s="34"/>
      <c r="BK21" s="34"/>
    </row>
    <row r="22" spans="1:63" ht="15" customHeight="1" x14ac:dyDescent="0.25">
      <c r="A22" s="1" t="s">
        <v>40</v>
      </c>
      <c r="B22" s="1" t="s">
        <v>61</v>
      </c>
      <c r="C22" s="53">
        <v>41</v>
      </c>
      <c r="D22" s="2" t="s">
        <v>89</v>
      </c>
      <c r="E22" s="2" t="s">
        <v>105</v>
      </c>
      <c r="G22" s="2" t="s">
        <v>81</v>
      </c>
      <c r="H22" s="2">
        <v>5.7</v>
      </c>
      <c r="I22" s="11">
        <f t="shared" si="0"/>
        <v>233.70000000000002</v>
      </c>
      <c r="M22" s="2">
        <v>41</v>
      </c>
      <c r="N22" s="2" t="s">
        <v>130</v>
      </c>
      <c r="O22" s="15">
        <v>6.43</v>
      </c>
      <c r="P22" s="15">
        <f t="shared" si="1"/>
        <v>263.63</v>
      </c>
      <c r="S22" s="18" t="s">
        <v>173</v>
      </c>
      <c r="T22" s="2">
        <v>1</v>
      </c>
      <c r="U22" s="2" t="s">
        <v>130</v>
      </c>
      <c r="V22" s="2">
        <v>6.89</v>
      </c>
      <c r="W22" s="2">
        <v>6.89</v>
      </c>
      <c r="Y22" s="25" t="s">
        <v>111</v>
      </c>
      <c r="Z22" s="26" t="s">
        <v>227</v>
      </c>
      <c r="AA22" s="22">
        <v>41</v>
      </c>
      <c r="AB22" s="22" t="s">
        <v>191</v>
      </c>
      <c r="AC22" s="23">
        <v>5.33</v>
      </c>
      <c r="AD22" s="23">
        <v>218.67</v>
      </c>
      <c r="AE22" s="24" t="s">
        <v>228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" t="s">
        <v>111</v>
      </c>
      <c r="AP22" s="2" t="s">
        <v>227</v>
      </c>
      <c r="AQ22" s="2">
        <v>1</v>
      </c>
      <c r="AR22" s="2">
        <v>1</v>
      </c>
      <c r="AS22" s="15">
        <v>5</v>
      </c>
      <c r="AV22" s="33"/>
      <c r="AW22" s="34"/>
      <c r="AX22" s="33">
        <v>41</v>
      </c>
      <c r="AY22" s="33">
        <v>1</v>
      </c>
      <c r="AZ22" s="36">
        <v>9.58</v>
      </c>
      <c r="BA22" s="37">
        <f t="shared" si="2"/>
        <v>392.78000000000003</v>
      </c>
      <c r="BC22" s="34" t="s">
        <v>292</v>
      </c>
      <c r="BD22" s="34" t="s">
        <v>227</v>
      </c>
      <c r="BE22" s="34">
        <v>41</v>
      </c>
      <c r="BF22" s="34">
        <v>1</v>
      </c>
      <c r="BG22" s="32">
        <v>5.71</v>
      </c>
      <c r="BH22" s="32">
        <f t="shared" si="3"/>
        <v>234.10999999999999</v>
      </c>
      <c r="BJ22" s="34"/>
      <c r="BK22" s="34"/>
    </row>
    <row r="23" spans="1:63" ht="15" customHeight="1" x14ac:dyDescent="0.25">
      <c r="A23" s="1" t="s">
        <v>33</v>
      </c>
      <c r="B23" s="1" t="s">
        <v>62</v>
      </c>
      <c r="C23" s="53">
        <v>83</v>
      </c>
      <c r="D23" s="2" t="s">
        <v>89</v>
      </c>
      <c r="E23" s="2" t="s">
        <v>106</v>
      </c>
      <c r="G23" s="2" t="s">
        <v>81</v>
      </c>
      <c r="H23" s="2">
        <v>2.73</v>
      </c>
      <c r="I23" s="11">
        <f t="shared" si="0"/>
        <v>226.59</v>
      </c>
      <c r="M23" s="2">
        <v>83</v>
      </c>
      <c r="N23" s="2" t="s">
        <v>130</v>
      </c>
      <c r="O23" s="15">
        <v>13.6</v>
      </c>
      <c r="P23" s="15">
        <f t="shared" si="1"/>
        <v>1128.8</v>
      </c>
      <c r="S23" s="18" t="s">
        <v>174</v>
      </c>
      <c r="T23" s="2">
        <v>1</v>
      </c>
      <c r="U23" s="2" t="s">
        <v>130</v>
      </c>
      <c r="V23" s="2">
        <v>7.21</v>
      </c>
      <c r="W23" s="2">
        <v>7.21</v>
      </c>
      <c r="Y23" s="25" t="s">
        <v>111</v>
      </c>
      <c r="Z23" s="26" t="s">
        <v>229</v>
      </c>
      <c r="AA23" s="22">
        <v>83</v>
      </c>
      <c r="AB23" s="22" t="s">
        <v>191</v>
      </c>
      <c r="AC23" s="23">
        <v>3.36</v>
      </c>
      <c r="AD23" s="23">
        <v>278.88</v>
      </c>
      <c r="AE23" s="24" t="s">
        <v>230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" t="s">
        <v>111</v>
      </c>
      <c r="AP23" s="2" t="s">
        <v>229</v>
      </c>
      <c r="AQ23" s="2">
        <v>1</v>
      </c>
      <c r="AR23" s="2">
        <v>1</v>
      </c>
      <c r="AS23" s="15">
        <v>3.15</v>
      </c>
      <c r="AV23" s="33"/>
      <c r="AW23" s="34"/>
      <c r="AX23" s="33">
        <v>83</v>
      </c>
      <c r="AY23" s="33">
        <v>1</v>
      </c>
      <c r="AZ23" s="36">
        <v>6.39</v>
      </c>
      <c r="BA23" s="37">
        <f t="shared" si="2"/>
        <v>530.37</v>
      </c>
      <c r="BC23" s="34" t="s">
        <v>292</v>
      </c>
      <c r="BD23" s="34" t="s">
        <v>229</v>
      </c>
      <c r="BE23" s="34">
        <v>83</v>
      </c>
      <c r="BF23" s="34">
        <v>1</v>
      </c>
      <c r="BG23" s="32">
        <v>3.6</v>
      </c>
      <c r="BH23" s="32">
        <f t="shared" si="3"/>
        <v>298.8</v>
      </c>
      <c r="BJ23" s="34"/>
      <c r="BK23" s="34"/>
    </row>
    <row r="24" spans="1:63" ht="15" customHeight="1" x14ac:dyDescent="0.25">
      <c r="A24" s="1" t="s">
        <v>15</v>
      </c>
      <c r="B24" s="1" t="s">
        <v>16</v>
      </c>
      <c r="C24" s="53">
        <v>36</v>
      </c>
      <c r="D24" s="2" t="s">
        <v>107</v>
      </c>
      <c r="E24" s="2" t="s">
        <v>108</v>
      </c>
      <c r="G24" s="12" t="s">
        <v>81</v>
      </c>
      <c r="H24" s="2">
        <v>43.56</v>
      </c>
      <c r="I24" s="11">
        <f t="shared" si="0"/>
        <v>1568.16</v>
      </c>
      <c r="M24" s="2">
        <v>36</v>
      </c>
      <c r="N24" s="2" t="s">
        <v>130</v>
      </c>
      <c r="O24" s="15">
        <v>16.239999999999998</v>
      </c>
      <c r="P24" s="15">
        <f t="shared" si="1"/>
        <v>584.64</v>
      </c>
      <c r="S24" s="18" t="s">
        <v>175</v>
      </c>
      <c r="T24" s="2">
        <v>1</v>
      </c>
      <c r="U24" s="2" t="s">
        <v>130</v>
      </c>
      <c r="V24" s="2">
        <v>43.453299999999999</v>
      </c>
      <c r="W24" s="2">
        <v>43.45</v>
      </c>
      <c r="Y24" s="25" t="s">
        <v>111</v>
      </c>
      <c r="Z24" s="26" t="s">
        <v>231</v>
      </c>
      <c r="AA24" s="22">
        <v>36</v>
      </c>
      <c r="AB24" s="22" t="s">
        <v>191</v>
      </c>
      <c r="AC24" s="23">
        <v>15.04</v>
      </c>
      <c r="AD24" s="23">
        <v>541.44000000000005</v>
      </c>
      <c r="AE24" s="24" t="s">
        <v>232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" t="s">
        <v>111</v>
      </c>
      <c r="AP24" s="2" t="s">
        <v>231</v>
      </c>
      <c r="AQ24" s="2">
        <v>1</v>
      </c>
      <c r="AR24" s="2">
        <v>1</v>
      </c>
      <c r="AS24" s="15">
        <v>14.1</v>
      </c>
      <c r="AV24" s="33"/>
      <c r="AW24" s="34"/>
      <c r="AX24" s="33">
        <v>36</v>
      </c>
      <c r="AY24" s="33">
        <v>1</v>
      </c>
      <c r="AZ24" s="36">
        <v>25.6</v>
      </c>
      <c r="BA24" s="37">
        <f t="shared" si="2"/>
        <v>921.6</v>
      </c>
      <c r="BC24" s="34" t="s">
        <v>292</v>
      </c>
      <c r="BD24" s="34" t="s">
        <v>231</v>
      </c>
      <c r="BE24" s="34">
        <v>36</v>
      </c>
      <c r="BF24" s="34">
        <v>1</v>
      </c>
      <c r="BG24" s="32">
        <v>14.1</v>
      </c>
      <c r="BH24" s="32">
        <f t="shared" si="3"/>
        <v>507.59999999999997</v>
      </c>
      <c r="BJ24" s="34"/>
      <c r="BK24" s="34"/>
    </row>
    <row r="25" spans="1:63" ht="15" customHeight="1" x14ac:dyDescent="0.25">
      <c r="A25" s="1" t="s">
        <v>24</v>
      </c>
      <c r="B25" s="1" t="s">
        <v>63</v>
      </c>
      <c r="C25" s="53">
        <v>391</v>
      </c>
      <c r="D25" s="2" t="s">
        <v>89</v>
      </c>
      <c r="E25" s="2" t="s">
        <v>109</v>
      </c>
      <c r="G25" s="2" t="s">
        <v>81</v>
      </c>
      <c r="H25" s="2">
        <v>2.73</v>
      </c>
      <c r="I25" s="11">
        <f t="shared" si="0"/>
        <v>1067.43</v>
      </c>
      <c r="K25" s="2" t="s">
        <v>134</v>
      </c>
      <c r="M25" s="2">
        <v>391</v>
      </c>
      <c r="N25" s="2" t="s">
        <v>130</v>
      </c>
      <c r="O25" s="15">
        <v>8.0299999999999994</v>
      </c>
      <c r="P25" s="15">
        <f t="shared" si="1"/>
        <v>3139.7299999999996</v>
      </c>
      <c r="S25" s="18" t="s">
        <v>176</v>
      </c>
      <c r="T25" s="2">
        <v>1</v>
      </c>
      <c r="U25" s="2" t="s">
        <v>130</v>
      </c>
      <c r="V25" s="2">
        <v>3.15</v>
      </c>
      <c r="W25" s="2">
        <v>3.15</v>
      </c>
      <c r="Y25" s="25" t="s">
        <v>111</v>
      </c>
      <c r="Z25" s="26" t="s">
        <v>233</v>
      </c>
      <c r="AA25" s="22">
        <v>391</v>
      </c>
      <c r="AB25" s="22" t="s">
        <v>191</v>
      </c>
      <c r="AC25" s="23">
        <v>3.33</v>
      </c>
      <c r="AD25" s="23">
        <v>1303.33</v>
      </c>
      <c r="AE25" s="24" t="s">
        <v>234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" t="s">
        <v>111</v>
      </c>
      <c r="AP25" s="2" t="s">
        <v>233</v>
      </c>
      <c r="AQ25" s="2">
        <v>1</v>
      </c>
      <c r="AR25" s="2">
        <v>1</v>
      </c>
      <c r="AS25" s="15">
        <v>3.13</v>
      </c>
      <c r="AV25" s="33"/>
      <c r="AW25" s="34"/>
      <c r="AX25" s="33">
        <v>391</v>
      </c>
      <c r="AY25" s="33">
        <v>1</v>
      </c>
      <c r="AZ25" s="36">
        <v>6.39</v>
      </c>
      <c r="BA25" s="37">
        <f t="shared" si="2"/>
        <v>2498.4899999999998</v>
      </c>
      <c r="BC25" s="34" t="s">
        <v>292</v>
      </c>
      <c r="BD25" s="34" t="s">
        <v>233</v>
      </c>
      <c r="BE25" s="34">
        <v>391</v>
      </c>
      <c r="BF25" s="34">
        <v>1</v>
      </c>
      <c r="BG25" s="32">
        <v>3.57</v>
      </c>
      <c r="BH25" s="32">
        <f t="shared" si="3"/>
        <v>1395.87</v>
      </c>
      <c r="BJ25" s="34"/>
      <c r="BK25" s="34"/>
    </row>
    <row r="26" spans="1:63" ht="15" customHeight="1" x14ac:dyDescent="0.25">
      <c r="A26" s="1" t="s">
        <v>17</v>
      </c>
      <c r="B26" s="1" t="s">
        <v>18</v>
      </c>
      <c r="C26" s="53">
        <v>37</v>
      </c>
      <c r="D26" s="2" t="s">
        <v>89</v>
      </c>
      <c r="E26" s="2" t="s">
        <v>97</v>
      </c>
      <c r="G26" s="2" t="s">
        <v>81</v>
      </c>
      <c r="H26" s="2">
        <v>2.52</v>
      </c>
      <c r="I26" s="11">
        <f t="shared" si="0"/>
        <v>93.24</v>
      </c>
      <c r="M26" s="2">
        <v>37</v>
      </c>
      <c r="N26" s="2" t="s">
        <v>130</v>
      </c>
      <c r="O26" s="15">
        <v>5.52</v>
      </c>
      <c r="P26" s="15">
        <f t="shared" si="1"/>
        <v>204.23999999999998</v>
      </c>
      <c r="S26" s="18" t="s">
        <v>177</v>
      </c>
      <c r="T26" s="2">
        <v>1</v>
      </c>
      <c r="U26" s="2" t="s">
        <v>130</v>
      </c>
      <c r="V26" s="2">
        <v>5.3830999999999998</v>
      </c>
      <c r="W26" s="2">
        <v>5.38</v>
      </c>
      <c r="Y26" s="25" t="s">
        <v>111</v>
      </c>
      <c r="Z26" s="26" t="s">
        <v>235</v>
      </c>
      <c r="AA26" s="22">
        <v>37</v>
      </c>
      <c r="AB26" s="22" t="s">
        <v>191</v>
      </c>
      <c r="AC26" s="23">
        <v>3.33</v>
      </c>
      <c r="AD26" s="23">
        <v>123.33</v>
      </c>
      <c r="AE26" s="24" t="s">
        <v>236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" t="s">
        <v>111</v>
      </c>
      <c r="AP26" s="2" t="s">
        <v>235</v>
      </c>
      <c r="AQ26" s="2">
        <v>1</v>
      </c>
      <c r="AR26" s="2">
        <v>1</v>
      </c>
      <c r="AS26" s="15">
        <v>3.13</v>
      </c>
      <c r="AV26" s="33"/>
      <c r="AW26" s="34"/>
      <c r="AX26" s="33">
        <v>37</v>
      </c>
      <c r="AY26" s="33">
        <v>1</v>
      </c>
      <c r="AZ26" s="36">
        <v>4.6399999999999997</v>
      </c>
      <c r="BA26" s="37">
        <f t="shared" si="2"/>
        <v>171.67999999999998</v>
      </c>
      <c r="BC26" s="34" t="s">
        <v>292</v>
      </c>
      <c r="BD26" s="34" t="s">
        <v>235</v>
      </c>
      <c r="BE26" s="34">
        <v>37</v>
      </c>
      <c r="BF26" s="34">
        <v>1</v>
      </c>
      <c r="BG26" s="32">
        <v>3.57</v>
      </c>
      <c r="BH26" s="32">
        <f t="shared" si="3"/>
        <v>132.09</v>
      </c>
      <c r="BJ26" s="34"/>
      <c r="BK26" s="34"/>
    </row>
    <row r="27" spans="1:63" ht="15" customHeight="1" x14ac:dyDescent="0.25">
      <c r="A27" s="1" t="s">
        <v>37</v>
      </c>
      <c r="B27" s="1" t="s">
        <v>77</v>
      </c>
      <c r="C27" s="53">
        <v>60</v>
      </c>
      <c r="D27" s="2" t="s">
        <v>89</v>
      </c>
      <c r="E27" s="2" t="s">
        <v>110</v>
      </c>
      <c r="G27" s="2" t="s">
        <v>81</v>
      </c>
      <c r="H27" s="2">
        <v>14.61</v>
      </c>
      <c r="I27" s="11">
        <f t="shared" si="0"/>
        <v>876.59999999999991</v>
      </c>
      <c r="K27" s="2" t="s">
        <v>134</v>
      </c>
      <c r="L27" s="2" t="s">
        <v>140</v>
      </c>
      <c r="M27" s="2">
        <v>60</v>
      </c>
      <c r="N27" s="2" t="s">
        <v>130</v>
      </c>
      <c r="O27" s="15">
        <v>12.56</v>
      </c>
      <c r="P27" s="15">
        <f t="shared" si="1"/>
        <v>753.6</v>
      </c>
      <c r="S27" s="18" t="s">
        <v>178</v>
      </c>
      <c r="T27" s="2">
        <v>1</v>
      </c>
      <c r="U27" s="2" t="s">
        <v>130</v>
      </c>
      <c r="V27" s="2">
        <v>17.68</v>
      </c>
      <c r="W27" s="2">
        <v>17.68</v>
      </c>
      <c r="Y27" s="25" t="s">
        <v>111</v>
      </c>
      <c r="Z27" s="26" t="s">
        <v>237</v>
      </c>
      <c r="AA27" s="22">
        <v>60</v>
      </c>
      <c r="AB27" s="22" t="s">
        <v>191</v>
      </c>
      <c r="AC27" s="23">
        <v>15.04</v>
      </c>
      <c r="AD27" s="23">
        <v>902.4</v>
      </c>
      <c r="AE27" s="24" t="s">
        <v>238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" t="s">
        <v>111</v>
      </c>
      <c r="AP27" s="2" t="s">
        <v>237</v>
      </c>
      <c r="AQ27" s="2">
        <v>1</v>
      </c>
      <c r="AR27" s="2">
        <v>1</v>
      </c>
      <c r="AS27" s="15">
        <v>14.1</v>
      </c>
      <c r="AV27" s="33"/>
      <c r="AW27" s="34"/>
      <c r="AX27" s="33">
        <v>60</v>
      </c>
      <c r="AY27" s="33">
        <v>1</v>
      </c>
      <c r="AZ27" s="36">
        <v>16.8</v>
      </c>
      <c r="BA27" s="37">
        <f t="shared" si="2"/>
        <v>1008</v>
      </c>
      <c r="BC27" s="34" t="s">
        <v>292</v>
      </c>
      <c r="BD27" s="34" t="s">
        <v>237</v>
      </c>
      <c r="BE27" s="34">
        <v>60</v>
      </c>
      <c r="BF27" s="34">
        <v>1</v>
      </c>
      <c r="BG27" s="32">
        <v>14.1</v>
      </c>
      <c r="BH27" s="32">
        <f t="shared" si="3"/>
        <v>846</v>
      </c>
      <c r="BJ27" s="34"/>
      <c r="BK27" s="34"/>
    </row>
    <row r="28" spans="1:63" ht="15" customHeight="1" x14ac:dyDescent="0.25">
      <c r="A28" s="5">
        <v>204449</v>
      </c>
      <c r="B28" s="1" t="s">
        <v>69</v>
      </c>
      <c r="C28" s="53">
        <v>67</v>
      </c>
      <c r="D28" s="2" t="s">
        <v>111</v>
      </c>
      <c r="E28" s="2" t="s">
        <v>112</v>
      </c>
      <c r="G28" s="2" t="s">
        <v>81</v>
      </c>
      <c r="H28" s="2">
        <v>70.36</v>
      </c>
      <c r="I28" s="11">
        <f t="shared" si="0"/>
        <v>4714.12</v>
      </c>
      <c r="K28" s="2" t="s">
        <v>128</v>
      </c>
      <c r="L28" s="16" t="s">
        <v>141</v>
      </c>
      <c r="M28" s="2">
        <v>67</v>
      </c>
      <c r="N28" s="2" t="s">
        <v>130</v>
      </c>
      <c r="O28" s="15">
        <v>59.82</v>
      </c>
      <c r="P28" s="15">
        <f t="shared" si="1"/>
        <v>4007.94</v>
      </c>
      <c r="R28" s="2" t="s">
        <v>179</v>
      </c>
      <c r="S28" s="19"/>
      <c r="Y28" s="25" t="s">
        <v>111</v>
      </c>
      <c r="Z28" s="26" t="s">
        <v>239</v>
      </c>
      <c r="AA28" s="22">
        <v>67</v>
      </c>
      <c r="AB28" s="22" t="s">
        <v>240</v>
      </c>
      <c r="AC28" s="23">
        <v>43.95</v>
      </c>
      <c r="AD28" s="23">
        <v>2944.43</v>
      </c>
      <c r="AE28" s="24" t="s">
        <v>241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" t="s">
        <v>99</v>
      </c>
      <c r="AP28" s="2" t="s">
        <v>269</v>
      </c>
      <c r="AQ28" s="2">
        <v>1</v>
      </c>
      <c r="AR28" s="2">
        <v>1</v>
      </c>
      <c r="AS28" s="15">
        <v>79.13</v>
      </c>
      <c r="AV28" s="33"/>
      <c r="AW28" s="34"/>
      <c r="AX28" s="33">
        <v>67</v>
      </c>
      <c r="AY28" s="33">
        <v>1</v>
      </c>
      <c r="AZ28" s="36">
        <v>53.27</v>
      </c>
      <c r="BA28" s="37">
        <f t="shared" si="2"/>
        <v>3569.09</v>
      </c>
      <c r="BC28" s="34" t="s">
        <v>287</v>
      </c>
      <c r="BD28" s="34" t="s">
        <v>297</v>
      </c>
      <c r="BE28" s="34">
        <v>67</v>
      </c>
      <c r="BF28" s="34">
        <v>1</v>
      </c>
      <c r="BG28" s="32">
        <v>45</v>
      </c>
      <c r="BH28" s="32">
        <f t="shared" si="3"/>
        <v>3015</v>
      </c>
      <c r="BJ28" s="34"/>
      <c r="BK28" s="34"/>
    </row>
    <row r="29" spans="1:63" ht="15" customHeight="1" x14ac:dyDescent="0.25">
      <c r="A29" s="5">
        <v>204446</v>
      </c>
      <c r="B29" s="1" t="s">
        <v>68</v>
      </c>
      <c r="C29" s="53">
        <v>72</v>
      </c>
      <c r="D29" s="2" t="s">
        <v>87</v>
      </c>
      <c r="E29" s="2" t="s">
        <v>88</v>
      </c>
      <c r="G29" s="2" t="s">
        <v>81</v>
      </c>
      <c r="H29" s="2">
        <v>15.8</v>
      </c>
      <c r="I29" s="11">
        <f t="shared" si="0"/>
        <v>1137.6000000000001</v>
      </c>
      <c r="K29" s="2" t="s">
        <v>128</v>
      </c>
      <c r="L29" s="17" t="s">
        <v>142</v>
      </c>
      <c r="M29" s="2">
        <v>72</v>
      </c>
      <c r="N29" s="2" t="s">
        <v>130</v>
      </c>
      <c r="O29" s="15">
        <v>130.82</v>
      </c>
      <c r="P29" s="15">
        <f t="shared" si="1"/>
        <v>9419.0399999999991</v>
      </c>
      <c r="S29" s="19">
        <v>923318865</v>
      </c>
      <c r="T29" s="2">
        <v>1</v>
      </c>
      <c r="U29" s="2" t="s">
        <v>130</v>
      </c>
      <c r="V29" s="2">
        <v>171.7</v>
      </c>
      <c r="W29" s="2">
        <v>171.7</v>
      </c>
      <c r="Y29" s="25" t="s">
        <v>111</v>
      </c>
      <c r="Z29" s="26" t="s">
        <v>242</v>
      </c>
      <c r="AA29" s="22">
        <v>72</v>
      </c>
      <c r="AB29" s="22" t="s">
        <v>240</v>
      </c>
      <c r="AC29" s="23">
        <v>81.03</v>
      </c>
      <c r="AD29" s="23">
        <v>5833.92</v>
      </c>
      <c r="AE29" s="24" t="s">
        <v>243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" t="s">
        <v>99</v>
      </c>
      <c r="AP29" s="2" t="s">
        <v>270</v>
      </c>
      <c r="AQ29" s="2">
        <v>1</v>
      </c>
      <c r="AR29" s="2">
        <v>1</v>
      </c>
      <c r="AS29" s="15">
        <v>128.05000000000001</v>
      </c>
      <c r="AV29" s="33"/>
      <c r="AW29" s="34"/>
      <c r="AX29" s="33">
        <v>72</v>
      </c>
      <c r="AY29" s="33">
        <v>1</v>
      </c>
      <c r="AZ29" s="36">
        <v>143.44999999999999</v>
      </c>
      <c r="BA29" s="37">
        <f t="shared" si="2"/>
        <v>10328.4</v>
      </c>
      <c r="BC29" s="34" t="s">
        <v>287</v>
      </c>
      <c r="BD29" s="34" t="s">
        <v>298</v>
      </c>
      <c r="BE29" s="34">
        <v>72</v>
      </c>
      <c r="BF29" s="34">
        <v>1</v>
      </c>
      <c r="BG29" s="32">
        <v>106.25</v>
      </c>
      <c r="BH29" s="32">
        <f t="shared" si="3"/>
        <v>7650</v>
      </c>
      <c r="BJ29" s="34"/>
      <c r="BK29" s="34"/>
    </row>
    <row r="30" spans="1:63" ht="15" customHeight="1" x14ac:dyDescent="0.25">
      <c r="A30" s="1" t="s">
        <v>12</v>
      </c>
      <c r="B30" s="1" t="s">
        <v>13</v>
      </c>
      <c r="C30" s="53">
        <v>108</v>
      </c>
      <c r="D30" s="2" t="s">
        <v>85</v>
      </c>
      <c r="E30" s="2" t="s">
        <v>113</v>
      </c>
      <c r="G30" s="2" t="s">
        <v>81</v>
      </c>
      <c r="H30" s="2">
        <v>0.91</v>
      </c>
      <c r="I30" s="11">
        <f t="shared" si="0"/>
        <v>98.28</v>
      </c>
      <c r="M30" s="2">
        <v>108</v>
      </c>
      <c r="N30" s="2" t="s">
        <v>130</v>
      </c>
      <c r="O30" s="15">
        <v>0.87</v>
      </c>
      <c r="P30" s="15">
        <f t="shared" si="1"/>
        <v>93.96</v>
      </c>
      <c r="S30" s="18" t="s">
        <v>180</v>
      </c>
      <c r="T30" s="2">
        <v>1</v>
      </c>
      <c r="U30" s="2" t="s">
        <v>130</v>
      </c>
      <c r="V30" s="2">
        <v>1.7150000000000001</v>
      </c>
      <c r="W30" s="2">
        <v>1.72</v>
      </c>
      <c r="Y30" s="25" t="s">
        <v>111</v>
      </c>
      <c r="Z30" s="26" t="s">
        <v>244</v>
      </c>
      <c r="AA30" s="22">
        <v>108</v>
      </c>
      <c r="AB30" s="22" t="s">
        <v>191</v>
      </c>
      <c r="AC30" s="23">
        <v>3.55</v>
      </c>
      <c r="AD30" s="23">
        <v>383.04</v>
      </c>
      <c r="AE30" s="24" t="s">
        <v>245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" t="s">
        <v>111</v>
      </c>
      <c r="AP30" s="2" t="s">
        <v>244</v>
      </c>
      <c r="AQ30" s="2">
        <v>1</v>
      </c>
      <c r="AR30" s="2">
        <v>1</v>
      </c>
      <c r="AS30" s="15">
        <v>3.33</v>
      </c>
      <c r="AV30" s="33"/>
      <c r="AW30" s="34"/>
      <c r="AX30" s="33">
        <v>108</v>
      </c>
      <c r="AY30" s="33">
        <v>1</v>
      </c>
      <c r="AZ30" s="36">
        <v>2.72</v>
      </c>
      <c r="BA30" s="37">
        <f t="shared" si="2"/>
        <v>293.76000000000005</v>
      </c>
      <c r="BC30" s="34" t="s">
        <v>292</v>
      </c>
      <c r="BD30" s="34" t="s">
        <v>244</v>
      </c>
      <c r="BE30" s="34">
        <v>108</v>
      </c>
      <c r="BF30" s="34">
        <v>1</v>
      </c>
      <c r="BG30" s="32">
        <v>3.8</v>
      </c>
      <c r="BH30" s="32">
        <f t="shared" si="3"/>
        <v>410.4</v>
      </c>
      <c r="BJ30" s="34"/>
      <c r="BK30" s="34"/>
    </row>
    <row r="31" spans="1:63" ht="15" customHeight="1" x14ac:dyDescent="0.25">
      <c r="A31" s="5">
        <v>202417</v>
      </c>
      <c r="B31" s="1" t="s">
        <v>78</v>
      </c>
      <c r="C31" s="53">
        <v>29</v>
      </c>
      <c r="D31" s="2" t="s">
        <v>87</v>
      </c>
      <c r="E31" s="2" t="s">
        <v>114</v>
      </c>
      <c r="G31" s="2" t="s">
        <v>81</v>
      </c>
      <c r="H31" s="2">
        <v>115.05</v>
      </c>
      <c r="I31" s="11">
        <f t="shared" si="0"/>
        <v>3336.45</v>
      </c>
      <c r="K31" s="2" t="s">
        <v>128</v>
      </c>
      <c r="L31" s="2" t="s">
        <v>143</v>
      </c>
      <c r="M31" s="2">
        <v>29</v>
      </c>
      <c r="N31" s="2" t="s">
        <v>130</v>
      </c>
      <c r="O31" s="15">
        <v>69.69</v>
      </c>
      <c r="P31" s="15">
        <f t="shared" si="1"/>
        <v>2021.01</v>
      </c>
      <c r="S31" s="18" t="s">
        <v>181</v>
      </c>
      <c r="T31" s="2">
        <v>1</v>
      </c>
      <c r="U31" s="2" t="s">
        <v>130</v>
      </c>
      <c r="V31" s="2">
        <v>107.6</v>
      </c>
      <c r="W31" s="2">
        <v>107.6</v>
      </c>
      <c r="Y31" s="27" t="s">
        <v>246</v>
      </c>
      <c r="Z31" s="28"/>
      <c r="AA31" s="22"/>
      <c r="AB31" s="22"/>
      <c r="AC31" s="22" t="s">
        <v>247</v>
      </c>
      <c r="AD31" s="22" t="s">
        <v>247</v>
      </c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" t="s">
        <v>116</v>
      </c>
      <c r="AP31" s="29" t="s">
        <v>271</v>
      </c>
      <c r="AQ31" s="2">
        <v>1</v>
      </c>
      <c r="AR31" s="2">
        <v>1</v>
      </c>
      <c r="AS31" s="15">
        <v>38.04</v>
      </c>
      <c r="AV31" s="33"/>
      <c r="AW31" s="34"/>
      <c r="AX31" s="33">
        <v>29</v>
      </c>
      <c r="AY31" s="33">
        <v>1</v>
      </c>
      <c r="AZ31" s="36">
        <v>47.42</v>
      </c>
      <c r="BA31" s="37">
        <f t="shared" si="2"/>
        <v>1375.18</v>
      </c>
      <c r="BC31" s="34" t="s">
        <v>292</v>
      </c>
      <c r="BD31" s="34" t="s">
        <v>271</v>
      </c>
      <c r="BE31" s="34">
        <v>29</v>
      </c>
      <c r="BF31" s="34">
        <v>1</v>
      </c>
      <c r="BG31" s="32">
        <v>194.94</v>
      </c>
      <c r="BH31" s="32">
        <f t="shared" si="3"/>
        <v>5653.26</v>
      </c>
      <c r="BJ31" s="34"/>
      <c r="BK31" s="34"/>
    </row>
    <row r="32" spans="1:63" ht="15" customHeight="1" x14ac:dyDescent="0.25">
      <c r="A32" s="5">
        <v>202562</v>
      </c>
      <c r="B32" s="1" t="s">
        <v>72</v>
      </c>
      <c r="C32" s="53">
        <v>11</v>
      </c>
      <c r="D32" s="2" t="s">
        <v>89</v>
      </c>
      <c r="E32" s="2" t="s">
        <v>115</v>
      </c>
      <c r="G32" s="2" t="s">
        <v>81</v>
      </c>
      <c r="H32" s="2">
        <v>46.81</v>
      </c>
      <c r="I32" s="11">
        <f t="shared" si="0"/>
        <v>514.91000000000008</v>
      </c>
      <c r="M32" s="2">
        <v>11</v>
      </c>
      <c r="N32" s="2" t="s">
        <v>130</v>
      </c>
      <c r="O32" s="15">
        <v>155.88999999999999</v>
      </c>
      <c r="P32" s="15">
        <f t="shared" si="1"/>
        <v>1714.79</v>
      </c>
      <c r="S32" s="19">
        <v>921059771</v>
      </c>
      <c r="T32" s="2">
        <v>1</v>
      </c>
      <c r="U32" s="2" t="s">
        <v>130</v>
      </c>
      <c r="V32" s="2">
        <v>246.36</v>
      </c>
      <c r="W32" s="2">
        <v>246.36</v>
      </c>
      <c r="Y32" s="25" t="s">
        <v>111</v>
      </c>
      <c r="Z32" s="21" t="s">
        <v>248</v>
      </c>
      <c r="AA32" s="22">
        <v>11</v>
      </c>
      <c r="AB32" s="22" t="s">
        <v>191</v>
      </c>
      <c r="AC32" s="23">
        <v>109.33</v>
      </c>
      <c r="AD32" s="23">
        <v>1202.67</v>
      </c>
      <c r="AE32" s="24" t="s">
        <v>249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" t="s">
        <v>116</v>
      </c>
      <c r="AP32" s="2" t="s">
        <v>272</v>
      </c>
      <c r="AQ32" s="2">
        <v>1</v>
      </c>
      <c r="AR32" s="2">
        <v>1</v>
      </c>
      <c r="AS32" s="15">
        <v>63.4</v>
      </c>
      <c r="AV32" s="33"/>
      <c r="AW32" s="34"/>
      <c r="AX32" s="33">
        <v>11</v>
      </c>
      <c r="AY32" s="33">
        <v>1</v>
      </c>
      <c r="AZ32" s="36">
        <v>70.209999999999994</v>
      </c>
      <c r="BA32" s="37">
        <f t="shared" si="2"/>
        <v>772.31</v>
      </c>
      <c r="BC32" s="34" t="s">
        <v>292</v>
      </c>
      <c r="BD32" s="34" t="s">
        <v>248</v>
      </c>
      <c r="BE32" s="34">
        <v>11</v>
      </c>
      <c r="BF32" s="34">
        <v>1</v>
      </c>
      <c r="BG32" s="32">
        <v>102.5</v>
      </c>
      <c r="BH32" s="32">
        <f t="shared" si="3"/>
        <v>1127.5</v>
      </c>
      <c r="BJ32" s="34"/>
      <c r="BK32" s="34"/>
    </row>
    <row r="33" spans="1:63" ht="15" customHeight="1" x14ac:dyDescent="0.25">
      <c r="A33" s="5">
        <v>202311</v>
      </c>
      <c r="B33" s="1" t="s">
        <v>73</v>
      </c>
      <c r="C33" s="53">
        <v>24</v>
      </c>
      <c r="D33" s="2" t="s">
        <v>116</v>
      </c>
      <c r="E33" s="2" t="s">
        <v>117</v>
      </c>
      <c r="G33" s="2" t="s">
        <v>81</v>
      </c>
      <c r="H33" s="2">
        <v>39.33</v>
      </c>
      <c r="I33" s="11">
        <f t="shared" si="0"/>
        <v>943.92</v>
      </c>
      <c r="M33" s="2">
        <v>24</v>
      </c>
      <c r="N33" s="2" t="s">
        <v>130</v>
      </c>
      <c r="O33" s="15">
        <v>46.39</v>
      </c>
      <c r="P33" s="15">
        <f t="shared" si="1"/>
        <v>1113.3600000000001</v>
      </c>
      <c r="S33" s="18" t="s">
        <v>182</v>
      </c>
      <c r="T33" s="2">
        <v>1</v>
      </c>
      <c r="U33" s="2" t="s">
        <v>130</v>
      </c>
      <c r="V33" s="2">
        <v>41.950099999999999</v>
      </c>
      <c r="W33" s="2">
        <v>41.95</v>
      </c>
      <c r="Y33" s="25"/>
      <c r="Z33" s="26" t="s">
        <v>250</v>
      </c>
      <c r="AA33" s="22">
        <v>24</v>
      </c>
      <c r="AB33" s="22" t="s">
        <v>191</v>
      </c>
      <c r="AC33" s="23">
        <v>39.130000000000003</v>
      </c>
      <c r="AD33" s="23">
        <v>939.2</v>
      </c>
      <c r="AE33" s="24" t="s">
        <v>251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" t="s">
        <v>116</v>
      </c>
      <c r="AP33" s="2" t="s">
        <v>273</v>
      </c>
      <c r="AQ33" s="2">
        <v>1</v>
      </c>
      <c r="AR33" s="2">
        <v>1</v>
      </c>
      <c r="AS33" s="15">
        <v>20.56</v>
      </c>
      <c r="AV33" s="33"/>
      <c r="AW33" s="34"/>
      <c r="AX33" s="33">
        <v>24</v>
      </c>
      <c r="AY33" s="33">
        <v>1</v>
      </c>
      <c r="AZ33" s="36">
        <v>26.65</v>
      </c>
      <c r="BA33" s="37">
        <f t="shared" si="2"/>
        <v>639.59999999999991</v>
      </c>
      <c r="BC33" s="34" t="s">
        <v>292</v>
      </c>
      <c r="BD33" s="34" t="s">
        <v>250</v>
      </c>
      <c r="BE33" s="34">
        <v>24</v>
      </c>
      <c r="BF33" s="34">
        <v>1</v>
      </c>
      <c r="BG33" s="32">
        <v>36.69</v>
      </c>
      <c r="BH33" s="32">
        <f t="shared" si="3"/>
        <v>880.56</v>
      </c>
      <c r="BJ33" s="34"/>
      <c r="BK33" s="34"/>
    </row>
    <row r="34" spans="1:63" ht="15" customHeight="1" x14ac:dyDescent="0.25">
      <c r="A34" s="5">
        <v>202412</v>
      </c>
      <c r="B34" s="1" t="s">
        <v>71</v>
      </c>
      <c r="C34" s="53">
        <v>10</v>
      </c>
      <c r="D34" s="2" t="s">
        <v>118</v>
      </c>
      <c r="G34" s="2" t="s">
        <v>81</v>
      </c>
      <c r="I34" s="11">
        <f t="shared" si="0"/>
        <v>0</v>
      </c>
      <c r="J34" s="2" t="s">
        <v>119</v>
      </c>
      <c r="M34" s="2">
        <v>10</v>
      </c>
      <c r="N34" s="2" t="s">
        <v>130</v>
      </c>
      <c r="O34" s="15">
        <v>193.75</v>
      </c>
      <c r="P34" s="15">
        <f t="shared" si="1"/>
        <v>1937.5</v>
      </c>
      <c r="S34" s="19">
        <v>923210675</v>
      </c>
      <c r="T34" s="2">
        <v>1</v>
      </c>
      <c r="U34" s="2" t="s">
        <v>130</v>
      </c>
      <c r="V34" s="2">
        <v>154.16669999999999</v>
      </c>
      <c r="W34" s="2">
        <v>154.16999999999999</v>
      </c>
      <c r="Y34" s="25"/>
      <c r="Z34" s="26" t="s">
        <v>252</v>
      </c>
      <c r="AA34" s="22">
        <v>10</v>
      </c>
      <c r="AB34" s="22" t="s">
        <v>191</v>
      </c>
      <c r="AC34" s="23">
        <v>226.67</v>
      </c>
      <c r="AD34" s="23">
        <v>2266.67</v>
      </c>
      <c r="AE34" s="24" t="s">
        <v>253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" t="s">
        <v>116</v>
      </c>
      <c r="AP34" s="2" t="s">
        <v>274</v>
      </c>
      <c r="AQ34" s="2">
        <v>1</v>
      </c>
      <c r="AR34" s="2">
        <v>1</v>
      </c>
      <c r="AS34" s="15">
        <v>90.14</v>
      </c>
      <c r="AV34" s="33"/>
      <c r="AW34" s="34"/>
      <c r="AX34" s="33">
        <v>10</v>
      </c>
      <c r="AY34" s="33">
        <v>1</v>
      </c>
      <c r="AZ34" s="36">
        <v>132.32</v>
      </c>
      <c r="BA34" s="37">
        <f t="shared" si="2"/>
        <v>1323.1999999999998</v>
      </c>
      <c r="BC34" s="34" t="s">
        <v>299</v>
      </c>
      <c r="BD34" s="34" t="s">
        <v>252</v>
      </c>
      <c r="BE34" s="34">
        <v>10</v>
      </c>
      <c r="BF34" s="34">
        <v>1</v>
      </c>
      <c r="BG34" s="32">
        <v>178.13</v>
      </c>
      <c r="BH34" s="32">
        <f t="shared" si="3"/>
        <v>1781.3</v>
      </c>
      <c r="BI34" s="31" t="s">
        <v>300</v>
      </c>
      <c r="BJ34" s="34"/>
      <c r="BK34" s="34"/>
    </row>
    <row r="35" spans="1:63" ht="15" customHeight="1" x14ac:dyDescent="0.25">
      <c r="A35" s="1" t="s">
        <v>2</v>
      </c>
      <c r="B35" s="1" t="s">
        <v>3</v>
      </c>
      <c r="C35" s="53">
        <v>22</v>
      </c>
      <c r="D35" s="2" t="s">
        <v>87</v>
      </c>
      <c r="E35" s="2" t="s">
        <v>120</v>
      </c>
      <c r="G35" s="2" t="s">
        <v>81</v>
      </c>
      <c r="H35" s="2">
        <v>18.899999999999999</v>
      </c>
      <c r="I35" s="11">
        <f t="shared" si="0"/>
        <v>415.79999999999995</v>
      </c>
      <c r="K35" s="2" t="s">
        <v>128</v>
      </c>
      <c r="L35" s="2" t="s">
        <v>144</v>
      </c>
      <c r="M35" s="2">
        <v>22</v>
      </c>
      <c r="N35" s="2" t="s">
        <v>130</v>
      </c>
      <c r="O35" s="15">
        <v>14.07</v>
      </c>
      <c r="P35" s="15">
        <f t="shared" si="1"/>
        <v>309.54000000000002</v>
      </c>
      <c r="S35" s="19">
        <v>921179598</v>
      </c>
      <c r="T35" s="2">
        <v>1</v>
      </c>
      <c r="U35" s="2" t="s">
        <v>130</v>
      </c>
      <c r="V35" s="2">
        <v>27.525400000000001</v>
      </c>
      <c r="W35" s="2">
        <v>27.52</v>
      </c>
      <c r="Y35" s="25" t="s">
        <v>111</v>
      </c>
      <c r="Z35" s="28" t="s">
        <v>254</v>
      </c>
      <c r="AA35" s="22">
        <v>22</v>
      </c>
      <c r="AB35" s="22" t="s">
        <v>191</v>
      </c>
      <c r="AC35" s="23">
        <v>18.670000000000002</v>
      </c>
      <c r="AD35" s="23">
        <v>410.67</v>
      </c>
      <c r="AE35" s="24" t="s">
        <v>255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" t="s">
        <v>116</v>
      </c>
      <c r="AP35" s="29" t="s">
        <v>275</v>
      </c>
      <c r="AQ35" s="2">
        <v>1</v>
      </c>
      <c r="AR35" s="2">
        <v>1</v>
      </c>
      <c r="AS35" s="15">
        <v>14.84</v>
      </c>
      <c r="AV35" s="33"/>
      <c r="AW35" s="34"/>
      <c r="AX35" s="33">
        <v>22</v>
      </c>
      <c r="AY35" s="33">
        <v>1</v>
      </c>
      <c r="AZ35" s="36">
        <v>19.079999999999998</v>
      </c>
      <c r="BA35" s="37">
        <f t="shared" si="2"/>
        <v>419.76</v>
      </c>
      <c r="BC35" s="34" t="s">
        <v>292</v>
      </c>
      <c r="BD35" s="34" t="s">
        <v>254</v>
      </c>
      <c r="BE35" s="34">
        <v>22</v>
      </c>
      <c r="BF35" s="34">
        <v>1</v>
      </c>
      <c r="BG35" s="32">
        <v>17.5</v>
      </c>
      <c r="BH35" s="32">
        <f t="shared" si="3"/>
        <v>385</v>
      </c>
      <c r="BJ35" s="34"/>
      <c r="BK35" s="34"/>
    </row>
    <row r="36" spans="1:63" ht="15" customHeight="1" x14ac:dyDescent="0.25">
      <c r="A36" s="5">
        <v>202420</v>
      </c>
      <c r="B36" s="1" t="s">
        <v>1</v>
      </c>
      <c r="C36" s="53">
        <v>11</v>
      </c>
      <c r="D36" s="2" t="s">
        <v>116</v>
      </c>
      <c r="E36" s="2" t="s">
        <v>121</v>
      </c>
      <c r="G36" s="2" t="s">
        <v>81</v>
      </c>
      <c r="H36" s="2">
        <v>19</v>
      </c>
      <c r="I36" s="11">
        <f t="shared" si="0"/>
        <v>209</v>
      </c>
      <c r="K36" s="2" t="s">
        <v>128</v>
      </c>
      <c r="L36" s="2" t="s">
        <v>145</v>
      </c>
      <c r="M36" s="2">
        <v>11</v>
      </c>
      <c r="N36" s="2" t="s">
        <v>130</v>
      </c>
      <c r="O36" s="15">
        <v>17</v>
      </c>
      <c r="P36" s="15">
        <f t="shared" si="1"/>
        <v>187</v>
      </c>
      <c r="S36" s="18" t="s">
        <v>183</v>
      </c>
      <c r="T36" s="2">
        <v>1</v>
      </c>
      <c r="U36" s="2" t="s">
        <v>130</v>
      </c>
      <c r="V36" s="2">
        <v>17.29</v>
      </c>
      <c r="W36" s="2">
        <v>17.29</v>
      </c>
      <c r="Y36" s="25" t="s">
        <v>111</v>
      </c>
      <c r="Z36" s="28" t="s">
        <v>256</v>
      </c>
      <c r="AA36" s="22">
        <v>11</v>
      </c>
      <c r="AB36" s="22" t="s">
        <v>191</v>
      </c>
      <c r="AC36" s="23">
        <v>21.27</v>
      </c>
      <c r="AD36" s="23">
        <v>233.93</v>
      </c>
      <c r="AE36" s="24" t="s">
        <v>257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" t="s">
        <v>116</v>
      </c>
      <c r="AP36" s="29" t="s">
        <v>276</v>
      </c>
      <c r="AQ36" s="2">
        <v>1</v>
      </c>
      <c r="AR36" s="2">
        <v>1</v>
      </c>
      <c r="AS36" s="15">
        <v>16.010000000000002</v>
      </c>
      <c r="AV36" s="33"/>
      <c r="AW36" s="34"/>
      <c r="AX36" s="33">
        <v>11</v>
      </c>
      <c r="AY36" s="33">
        <v>1</v>
      </c>
      <c r="AZ36" s="36">
        <v>12.71</v>
      </c>
      <c r="BA36" s="37">
        <f t="shared" si="2"/>
        <v>139.81</v>
      </c>
      <c r="BC36" s="34" t="s">
        <v>292</v>
      </c>
      <c r="BD36" s="34" t="s">
        <v>256</v>
      </c>
      <c r="BE36" s="34">
        <v>11</v>
      </c>
      <c r="BF36" s="34">
        <v>1</v>
      </c>
      <c r="BG36" s="32">
        <v>19.940000000000001</v>
      </c>
      <c r="BH36" s="32">
        <f t="shared" si="3"/>
        <v>219.34</v>
      </c>
      <c r="BJ36" s="34"/>
      <c r="BK36" s="34"/>
    </row>
    <row r="37" spans="1:63" ht="15" customHeight="1" x14ac:dyDescent="0.25">
      <c r="A37" s="1" t="s">
        <v>6</v>
      </c>
      <c r="B37" s="1" t="s">
        <v>76</v>
      </c>
      <c r="C37" s="53">
        <v>20</v>
      </c>
      <c r="D37" s="2" t="s">
        <v>118</v>
      </c>
      <c r="G37" s="2" t="s">
        <v>81</v>
      </c>
      <c r="I37" s="11">
        <f t="shared" si="0"/>
        <v>0</v>
      </c>
      <c r="J37" s="2" t="s">
        <v>119</v>
      </c>
      <c r="L37" s="2" t="s">
        <v>146</v>
      </c>
      <c r="M37" s="2">
        <v>20</v>
      </c>
      <c r="N37" s="2" t="s">
        <v>130</v>
      </c>
      <c r="O37" s="15">
        <v>205.36</v>
      </c>
      <c r="P37" s="15">
        <f t="shared" si="1"/>
        <v>4107.2000000000007</v>
      </c>
      <c r="S37" s="18" t="s">
        <v>184</v>
      </c>
      <c r="T37" s="2">
        <v>1</v>
      </c>
      <c r="U37" s="2" t="s">
        <v>130</v>
      </c>
      <c r="V37" s="2">
        <v>15.1067</v>
      </c>
      <c r="W37" s="2">
        <v>15.11</v>
      </c>
      <c r="Y37" s="25"/>
      <c r="Z37" s="28" t="s">
        <v>258</v>
      </c>
      <c r="AA37" s="22">
        <v>20</v>
      </c>
      <c r="AB37" s="22" t="s">
        <v>191</v>
      </c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" t="s">
        <v>277</v>
      </c>
      <c r="AP37" s="30" t="s">
        <v>278</v>
      </c>
      <c r="AQ37" s="2">
        <v>1</v>
      </c>
      <c r="AR37" s="2">
        <v>1</v>
      </c>
      <c r="AS37" s="15">
        <v>158.69999999999999</v>
      </c>
      <c r="AV37" s="33"/>
      <c r="AW37" s="34"/>
      <c r="AX37" s="33">
        <v>20</v>
      </c>
      <c r="AY37" s="33">
        <v>1</v>
      </c>
      <c r="AZ37" s="36">
        <v>140.25</v>
      </c>
      <c r="BA37" s="37">
        <f t="shared" si="2"/>
        <v>2805</v>
      </c>
      <c r="BC37" s="38" t="s">
        <v>299</v>
      </c>
      <c r="BD37" s="38" t="s">
        <v>278</v>
      </c>
      <c r="BE37" s="38">
        <v>20</v>
      </c>
      <c r="BF37" s="38">
        <v>1</v>
      </c>
      <c r="BG37" s="39">
        <v>187.5</v>
      </c>
      <c r="BH37" s="39">
        <f t="shared" si="3"/>
        <v>3750</v>
      </c>
      <c r="BI37" s="31" t="s">
        <v>300</v>
      </c>
      <c r="BJ37" s="34"/>
      <c r="BK37" s="34"/>
    </row>
    <row r="38" spans="1:63" ht="15" customHeight="1" x14ac:dyDescent="0.25">
      <c r="A38" s="1" t="s">
        <v>0</v>
      </c>
      <c r="B38" s="1" t="s">
        <v>75</v>
      </c>
      <c r="C38" s="53">
        <v>13</v>
      </c>
      <c r="D38" s="2" t="s">
        <v>116</v>
      </c>
      <c r="E38" s="2" t="s">
        <v>122</v>
      </c>
      <c r="G38" s="2" t="s">
        <v>81</v>
      </c>
      <c r="H38" s="2">
        <v>21.06</v>
      </c>
      <c r="I38" s="11">
        <f t="shared" si="0"/>
        <v>273.77999999999997</v>
      </c>
      <c r="K38" s="2" t="s">
        <v>128</v>
      </c>
      <c r="L38" s="2" t="s">
        <v>147</v>
      </c>
      <c r="M38" s="2">
        <v>13</v>
      </c>
      <c r="N38" s="2" t="s">
        <v>130</v>
      </c>
      <c r="O38" s="15">
        <v>24.57</v>
      </c>
      <c r="P38" s="15">
        <f t="shared" si="1"/>
        <v>319.41000000000003</v>
      </c>
      <c r="S38" s="18" t="s">
        <v>185</v>
      </c>
      <c r="T38" s="2">
        <v>1</v>
      </c>
      <c r="U38" s="2" t="s">
        <v>130</v>
      </c>
      <c r="V38" s="2">
        <v>30.73</v>
      </c>
      <c r="W38" s="2">
        <v>30.73</v>
      </c>
      <c r="Y38" s="25" t="s">
        <v>111</v>
      </c>
      <c r="Z38" s="28" t="s">
        <v>259</v>
      </c>
      <c r="AA38" s="22">
        <v>13</v>
      </c>
      <c r="AB38" s="22" t="s">
        <v>191</v>
      </c>
      <c r="AC38" s="23">
        <v>23.93</v>
      </c>
      <c r="AD38" s="23">
        <v>311.13</v>
      </c>
      <c r="AE38" s="24" t="s">
        <v>260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" t="s">
        <v>116</v>
      </c>
      <c r="AP38" s="29" t="s">
        <v>122</v>
      </c>
      <c r="AQ38" s="2">
        <v>1</v>
      </c>
      <c r="AR38" s="2">
        <v>1</v>
      </c>
      <c r="AS38" s="15">
        <v>21.24</v>
      </c>
      <c r="AV38" s="33"/>
      <c r="AW38" s="34"/>
      <c r="AX38" s="33">
        <v>13</v>
      </c>
      <c r="AY38" s="33">
        <v>1</v>
      </c>
      <c r="AZ38" s="36">
        <v>16.100000000000001</v>
      </c>
      <c r="BA38" s="37">
        <f t="shared" si="2"/>
        <v>209.3</v>
      </c>
      <c r="BC38" s="34" t="s">
        <v>292</v>
      </c>
      <c r="BD38" s="34" t="s">
        <v>259</v>
      </c>
      <c r="BE38" s="34">
        <v>13</v>
      </c>
      <c r="BF38" s="34">
        <v>1</v>
      </c>
      <c r="BG38" s="32">
        <v>22.44</v>
      </c>
      <c r="BH38" s="32">
        <f t="shared" si="3"/>
        <v>291.72000000000003</v>
      </c>
      <c r="BJ38" s="34"/>
      <c r="BK38" s="34"/>
    </row>
    <row r="39" spans="1:63" ht="15" customHeight="1" x14ac:dyDescent="0.25">
      <c r="A39" s="1" t="s">
        <v>10</v>
      </c>
      <c r="B39" s="1" t="s">
        <v>11</v>
      </c>
      <c r="C39" s="53">
        <v>43</v>
      </c>
      <c r="D39" s="2" t="s">
        <v>116</v>
      </c>
      <c r="E39" s="2" t="s">
        <v>123</v>
      </c>
      <c r="G39" s="2" t="s">
        <v>81</v>
      </c>
      <c r="H39" s="2">
        <v>22.95</v>
      </c>
      <c r="I39" s="11">
        <f t="shared" si="0"/>
        <v>986.85</v>
      </c>
      <c r="K39" s="2" t="s">
        <v>128</v>
      </c>
      <c r="L39" s="2" t="s">
        <v>148</v>
      </c>
      <c r="M39" s="2">
        <v>43</v>
      </c>
      <c r="N39" s="2" t="s">
        <v>130</v>
      </c>
      <c r="O39" s="15">
        <v>31.5</v>
      </c>
      <c r="P39" s="15">
        <f t="shared" si="1"/>
        <v>1354.5</v>
      </c>
      <c r="S39" s="18" t="s">
        <v>186</v>
      </c>
      <c r="T39" s="2">
        <v>1</v>
      </c>
      <c r="U39" s="2" t="s">
        <v>130</v>
      </c>
      <c r="V39" s="2">
        <v>20.645600000000002</v>
      </c>
      <c r="W39" s="2">
        <v>20.65</v>
      </c>
      <c r="Y39" s="25" t="s">
        <v>111</v>
      </c>
      <c r="Z39" s="28" t="s">
        <v>261</v>
      </c>
      <c r="AA39" s="22">
        <v>43</v>
      </c>
      <c r="AB39" s="22" t="s">
        <v>191</v>
      </c>
      <c r="AC39" s="23">
        <v>33.270000000000003</v>
      </c>
      <c r="AD39" s="23">
        <v>1430.47</v>
      </c>
      <c r="AE39" s="24" t="s">
        <v>260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" t="s">
        <v>116</v>
      </c>
      <c r="AP39" s="29" t="s">
        <v>123</v>
      </c>
      <c r="AQ39" s="2">
        <v>1</v>
      </c>
      <c r="AR39" s="2">
        <v>1</v>
      </c>
      <c r="AS39" s="15">
        <v>21.24</v>
      </c>
      <c r="AV39" s="33"/>
      <c r="AW39" s="34"/>
      <c r="AX39" s="33">
        <v>43</v>
      </c>
      <c r="AY39" s="33">
        <v>1</v>
      </c>
      <c r="AZ39" s="36">
        <v>16.100000000000001</v>
      </c>
      <c r="BA39" s="37">
        <f t="shared" si="2"/>
        <v>692.30000000000007</v>
      </c>
      <c r="BC39" s="34" t="s">
        <v>292</v>
      </c>
      <c r="BD39" s="34" t="s">
        <v>261</v>
      </c>
      <c r="BE39" s="34">
        <v>43</v>
      </c>
      <c r="BF39" s="34">
        <v>1</v>
      </c>
      <c r="BG39" s="32">
        <v>31.19</v>
      </c>
      <c r="BH39" s="32">
        <f t="shared" si="3"/>
        <v>1341.17</v>
      </c>
      <c r="BJ39" s="34"/>
      <c r="BK39" s="34"/>
    </row>
    <row r="40" spans="1:63" ht="15" customHeight="1" x14ac:dyDescent="0.25">
      <c r="A40" s="1" t="s">
        <v>8</v>
      </c>
      <c r="B40" s="1" t="s">
        <v>9</v>
      </c>
      <c r="C40" s="53">
        <v>35</v>
      </c>
      <c r="D40" s="2" t="s">
        <v>116</v>
      </c>
      <c r="E40" s="2" t="s">
        <v>124</v>
      </c>
      <c r="G40" s="2" t="s">
        <v>81</v>
      </c>
      <c r="H40" s="2">
        <v>14.32</v>
      </c>
      <c r="I40" s="11">
        <f t="shared" si="0"/>
        <v>501.2</v>
      </c>
      <c r="K40" s="2" t="s">
        <v>128</v>
      </c>
      <c r="L40" s="2" t="s">
        <v>149</v>
      </c>
      <c r="M40" s="2">
        <v>35</v>
      </c>
      <c r="N40" s="2" t="s">
        <v>130</v>
      </c>
      <c r="O40" s="15">
        <v>12.57</v>
      </c>
      <c r="P40" s="15">
        <f t="shared" si="1"/>
        <v>439.95</v>
      </c>
      <c r="S40" s="18" t="s">
        <v>187</v>
      </c>
      <c r="T40" s="2">
        <v>1</v>
      </c>
      <c r="U40" s="2" t="s">
        <v>130</v>
      </c>
      <c r="V40" s="2">
        <v>12.2616</v>
      </c>
      <c r="W40" s="2">
        <v>12.26</v>
      </c>
      <c r="Y40" s="25" t="s">
        <v>111</v>
      </c>
      <c r="Z40" s="28" t="s">
        <v>262</v>
      </c>
      <c r="AA40" s="22">
        <v>35</v>
      </c>
      <c r="AB40" s="22" t="s">
        <v>191</v>
      </c>
      <c r="AC40" s="23">
        <v>19.93</v>
      </c>
      <c r="AD40" s="23">
        <v>697.67</v>
      </c>
      <c r="AE40" s="24" t="s">
        <v>260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" t="s">
        <v>116</v>
      </c>
      <c r="AP40" s="29" t="s">
        <v>279</v>
      </c>
      <c r="AQ40" s="2">
        <v>1</v>
      </c>
      <c r="AR40" s="2">
        <v>1</v>
      </c>
      <c r="AS40" s="15">
        <v>12.6</v>
      </c>
      <c r="AV40" s="33"/>
      <c r="AW40" s="34"/>
      <c r="AX40" s="33">
        <v>35</v>
      </c>
      <c r="AY40" s="33">
        <v>1</v>
      </c>
      <c r="AZ40" s="36">
        <v>9.6</v>
      </c>
      <c r="BA40" s="37">
        <f t="shared" si="2"/>
        <v>336</v>
      </c>
      <c r="BC40" s="34" t="s">
        <v>292</v>
      </c>
      <c r="BD40" s="34" t="s">
        <v>262</v>
      </c>
      <c r="BE40" s="34">
        <v>35</v>
      </c>
      <c r="BF40" s="34">
        <v>1</v>
      </c>
      <c r="BG40" s="32">
        <v>18.690000000000001</v>
      </c>
      <c r="BH40" s="32">
        <f t="shared" si="3"/>
        <v>654.15000000000009</v>
      </c>
      <c r="BJ40" s="34"/>
      <c r="BK40" s="34"/>
    </row>
    <row r="41" spans="1:63" ht="15" customHeight="1" x14ac:dyDescent="0.25">
      <c r="A41" s="1" t="s">
        <v>7</v>
      </c>
      <c r="B41" s="1" t="s">
        <v>74</v>
      </c>
      <c r="C41" s="53">
        <v>24</v>
      </c>
      <c r="D41" s="2" t="s">
        <v>116</v>
      </c>
      <c r="E41" s="2" t="s">
        <v>125</v>
      </c>
      <c r="G41" s="12" t="s">
        <v>81</v>
      </c>
      <c r="H41" s="2">
        <v>38.61</v>
      </c>
      <c r="I41" s="11">
        <f t="shared" si="0"/>
        <v>926.64</v>
      </c>
      <c r="K41" s="2" t="s">
        <v>128</v>
      </c>
      <c r="L41" s="2" t="s">
        <v>150</v>
      </c>
      <c r="M41" s="2">
        <v>24</v>
      </c>
      <c r="N41" s="2" t="s">
        <v>130</v>
      </c>
      <c r="O41" s="15">
        <v>29</v>
      </c>
      <c r="P41" s="15">
        <f t="shared" si="1"/>
        <v>696</v>
      </c>
      <c r="S41" s="19">
        <v>922391812</v>
      </c>
      <c r="T41" s="2">
        <v>1</v>
      </c>
      <c r="U41" s="2" t="s">
        <v>130</v>
      </c>
      <c r="V41" s="2">
        <v>42.405999999999999</v>
      </c>
      <c r="W41" s="2">
        <v>42.41</v>
      </c>
      <c r="Y41" s="25" t="s">
        <v>111</v>
      </c>
      <c r="Z41" s="28" t="s">
        <v>263</v>
      </c>
      <c r="AA41" s="22">
        <v>24</v>
      </c>
      <c r="AB41" s="22" t="s">
        <v>191</v>
      </c>
      <c r="AC41" s="23">
        <v>32</v>
      </c>
      <c r="AD41" s="23">
        <v>768</v>
      </c>
      <c r="AE41" s="24" t="s">
        <v>260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" t="s">
        <v>116</v>
      </c>
      <c r="AP41" s="29" t="s">
        <v>280</v>
      </c>
      <c r="AQ41" s="2">
        <v>1</v>
      </c>
      <c r="AR41" s="2">
        <v>1</v>
      </c>
      <c r="AS41" s="15">
        <v>23.99</v>
      </c>
      <c r="AV41" s="33"/>
      <c r="AW41" s="34"/>
      <c r="AX41" s="33">
        <v>24</v>
      </c>
      <c r="AY41" s="33">
        <v>1</v>
      </c>
      <c r="AZ41" s="36">
        <v>21.32</v>
      </c>
      <c r="BA41" s="37">
        <f t="shared" si="2"/>
        <v>511.68</v>
      </c>
      <c r="BC41" s="34" t="s">
        <v>292</v>
      </c>
      <c r="BD41" s="34" t="s">
        <v>263</v>
      </c>
      <c r="BE41" s="34">
        <v>24</v>
      </c>
      <c r="BF41" s="34">
        <v>1</v>
      </c>
      <c r="BG41" s="32">
        <v>30</v>
      </c>
      <c r="BH41" s="32">
        <f t="shared" si="3"/>
        <v>720</v>
      </c>
      <c r="BJ41" s="34"/>
      <c r="BK41" s="34"/>
    </row>
    <row r="42" spans="1:63" ht="15" customHeight="1" x14ac:dyDescent="0.25">
      <c r="A42" s="1" t="s">
        <v>4</v>
      </c>
      <c r="B42" s="1" t="s">
        <v>5</v>
      </c>
      <c r="C42" s="53">
        <v>11</v>
      </c>
      <c r="D42" s="2" t="s">
        <v>116</v>
      </c>
      <c r="E42" s="2" t="s">
        <v>126</v>
      </c>
      <c r="G42" s="2" t="s">
        <v>81</v>
      </c>
      <c r="H42" s="2">
        <v>21.2</v>
      </c>
      <c r="I42" s="11">
        <f t="shared" si="0"/>
        <v>233.2</v>
      </c>
      <c r="K42" s="2" t="s">
        <v>128</v>
      </c>
      <c r="L42" s="2" t="s">
        <v>151</v>
      </c>
      <c r="M42" s="2">
        <v>11</v>
      </c>
      <c r="N42" s="2" t="s">
        <v>130</v>
      </c>
      <c r="O42" s="15">
        <v>13</v>
      </c>
      <c r="P42" s="15">
        <f t="shared" si="1"/>
        <v>143</v>
      </c>
      <c r="S42" s="18" t="s">
        <v>188</v>
      </c>
      <c r="T42" s="2">
        <v>1</v>
      </c>
      <c r="U42" s="2" t="s">
        <v>130</v>
      </c>
      <c r="V42" s="2">
        <v>18.312000000000001</v>
      </c>
      <c r="W42" s="2">
        <v>18.309999999999999</v>
      </c>
      <c r="Y42" s="25" t="s">
        <v>111</v>
      </c>
      <c r="Z42" s="21" t="s">
        <v>264</v>
      </c>
      <c r="AA42" s="22">
        <v>11</v>
      </c>
      <c r="AB42" s="22" t="s">
        <v>191</v>
      </c>
      <c r="AC42" s="23">
        <v>19.93</v>
      </c>
      <c r="AD42" s="23">
        <v>219.27</v>
      </c>
      <c r="AE42" s="24" t="s">
        <v>265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" t="s">
        <v>116</v>
      </c>
      <c r="AP42" s="2" t="s">
        <v>281</v>
      </c>
      <c r="AQ42" s="2">
        <v>1</v>
      </c>
      <c r="AR42" s="2">
        <v>1</v>
      </c>
      <c r="AS42" s="15">
        <v>14.38</v>
      </c>
      <c r="AV42" s="33"/>
      <c r="AW42" s="34"/>
      <c r="AX42" s="33">
        <v>11</v>
      </c>
      <c r="AY42" s="33">
        <v>1</v>
      </c>
      <c r="AZ42" s="36">
        <v>15.08</v>
      </c>
      <c r="BA42" s="37">
        <f t="shared" si="2"/>
        <v>165.88</v>
      </c>
      <c r="BC42" s="34" t="s">
        <v>292</v>
      </c>
      <c r="BD42" s="34" t="s">
        <v>264</v>
      </c>
      <c r="BE42" s="34">
        <v>11</v>
      </c>
      <c r="BF42" s="34">
        <v>1</v>
      </c>
      <c r="BG42" s="32">
        <v>18.690000000000001</v>
      </c>
      <c r="BH42" s="32">
        <f t="shared" si="3"/>
        <v>205.59</v>
      </c>
      <c r="BJ42" s="34"/>
      <c r="BK42" s="34"/>
    </row>
    <row r="43" spans="1:63" ht="15" customHeight="1" x14ac:dyDescent="0.25">
      <c r="A43" s="5">
        <v>202312</v>
      </c>
      <c r="B43" s="2" t="s">
        <v>79</v>
      </c>
      <c r="C43" s="53">
        <v>30</v>
      </c>
      <c r="G43" s="2" t="s">
        <v>81</v>
      </c>
      <c r="I43" s="11">
        <f t="shared" si="0"/>
        <v>0</v>
      </c>
      <c r="M43" s="2">
        <v>30</v>
      </c>
      <c r="N43" s="2" t="s">
        <v>130</v>
      </c>
      <c r="O43" s="15">
        <v>79.959999999999994</v>
      </c>
      <c r="P43" s="15">
        <f t="shared" si="1"/>
        <v>2398.7999999999997</v>
      </c>
      <c r="S43" s="19">
        <v>923303388</v>
      </c>
      <c r="T43" s="2">
        <v>1</v>
      </c>
      <c r="U43" s="2" t="s">
        <v>130</v>
      </c>
      <c r="V43" s="2">
        <v>546.25</v>
      </c>
      <c r="W43" s="2">
        <v>546.25</v>
      </c>
      <c r="Y43" s="25" t="s">
        <v>111</v>
      </c>
      <c r="Z43" s="26" t="s">
        <v>266</v>
      </c>
      <c r="AA43" s="22">
        <v>30</v>
      </c>
      <c r="AB43" s="22" t="s">
        <v>191</v>
      </c>
      <c r="AC43" s="23">
        <v>5</v>
      </c>
      <c r="AD43" s="23">
        <v>150</v>
      </c>
      <c r="AE43" s="24" t="s">
        <v>267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" t="s">
        <v>282</v>
      </c>
      <c r="AP43" s="2" t="s">
        <v>283</v>
      </c>
      <c r="AQ43" s="2">
        <v>1</v>
      </c>
      <c r="AR43" s="2">
        <v>1</v>
      </c>
      <c r="AS43" s="15">
        <v>41.98</v>
      </c>
      <c r="AV43" s="33"/>
      <c r="AW43" s="34"/>
      <c r="AX43" s="33">
        <v>30</v>
      </c>
      <c r="AY43" s="33">
        <v>1</v>
      </c>
      <c r="AZ43" s="36">
        <v>58.77</v>
      </c>
      <c r="BA43" s="37">
        <f t="shared" si="2"/>
        <v>1763.1000000000001</v>
      </c>
      <c r="BC43" s="34" t="s">
        <v>292</v>
      </c>
      <c r="BD43" s="34" t="s">
        <v>266</v>
      </c>
      <c r="BE43" s="34">
        <v>30</v>
      </c>
      <c r="BF43" s="34">
        <v>1</v>
      </c>
      <c r="BG43" s="32">
        <v>5.36</v>
      </c>
      <c r="BH43" s="32">
        <f t="shared" si="3"/>
        <v>160.80000000000001</v>
      </c>
      <c r="BJ43" s="34"/>
      <c r="BK43" s="34"/>
    </row>
    <row r="44" spans="1:63" ht="15" customHeight="1" x14ac:dyDescent="0.25">
      <c r="B44"/>
      <c r="I44" s="11">
        <f>SUM(I4:I43)</f>
        <v>42703.459999999992</v>
      </c>
      <c r="AV44" s="33"/>
      <c r="AW44" s="33"/>
      <c r="AX44" s="33">
        <v>30</v>
      </c>
      <c r="AY44" s="33">
        <v>1</v>
      </c>
      <c r="AZ44" s="36">
        <v>58.77</v>
      </c>
      <c r="BA44" s="37">
        <v>1763.1000000000001</v>
      </c>
      <c r="BH44" s="32">
        <f>SUM(BH4:BH43)</f>
        <v>55307.590000000004</v>
      </c>
      <c r="BJ44" s="34"/>
      <c r="BK44" s="34"/>
    </row>
  </sheetData>
  <sortState xmlns:xlrd2="http://schemas.microsoft.com/office/spreadsheetml/2017/richdata2" ref="A4:B189">
    <sortCondition descending="1" ref="A4:A189"/>
  </sortState>
  <mergeCells count="7">
    <mergeCell ref="C1:J2"/>
    <mergeCell ref="Y1:AN2"/>
    <mergeCell ref="BC1:BK2"/>
    <mergeCell ref="AV1:BB2"/>
    <mergeCell ref="K1:Q2"/>
    <mergeCell ref="R1:X2"/>
    <mergeCell ref="AO1:AU2"/>
  </mergeCells>
  <hyperlinks>
    <hyperlink ref="AE4" r:id="rId1" xr:uid="{19BEFDD2-E1E3-4D43-A7A4-73A739A171BD}"/>
    <hyperlink ref="AE5" r:id="rId2" xr:uid="{2942C0DA-0BF0-4FAA-BE5A-A8C8D14BC30E}"/>
    <hyperlink ref="AE6" r:id="rId3" xr:uid="{17FE59F3-F24D-4D05-905E-04CA205247E8}"/>
    <hyperlink ref="AE7" r:id="rId4" xr:uid="{484BB56F-7242-45E1-8A14-E26046D4DAA6}"/>
    <hyperlink ref="AE8" r:id="rId5" xr:uid="{121B12D6-20E7-4C17-BF34-69D496CFF17C}"/>
    <hyperlink ref="AE9" r:id="rId6" xr:uid="{F13CA485-4CE5-4179-AC25-FCADB16BD267}"/>
    <hyperlink ref="AE10" r:id="rId7" xr:uid="{205F773E-50CB-422D-BCCF-1B9081927C36}"/>
    <hyperlink ref="AE11" r:id="rId8" xr:uid="{851DB330-5293-401B-82D0-0F0D419C953A}"/>
    <hyperlink ref="AE12" r:id="rId9" xr:uid="{AAE8F567-921B-4B57-B167-9D761622C73D}"/>
    <hyperlink ref="AE13" r:id="rId10" xr:uid="{E4A555A4-7083-4C24-B339-80E4A9C04960}"/>
    <hyperlink ref="AE14" r:id="rId11" xr:uid="{5510AEC8-30BB-4141-94B8-C7F1043C3BB1}"/>
    <hyperlink ref="AE15" r:id="rId12" xr:uid="{0C3AFE0B-B412-42E5-9F74-4D62FB90D7C8}"/>
    <hyperlink ref="AE16" r:id="rId13" xr:uid="{CBF076CB-1E7E-4230-BB65-1B9020FFFFCD}"/>
    <hyperlink ref="AE17" r:id="rId14" xr:uid="{57AEAD24-5AC6-4847-9903-FDE702819009}"/>
    <hyperlink ref="AE18" r:id="rId15" xr:uid="{45D0E12E-A6D9-4C66-AE88-5F3032BBF413}"/>
    <hyperlink ref="AE19" r:id="rId16" xr:uid="{C7A7F7E4-3BCF-417E-A2D2-C8059C1AC5D9}"/>
    <hyperlink ref="AE20" r:id="rId17" xr:uid="{11470044-0069-4D56-B073-831AE725E2D2}"/>
    <hyperlink ref="AE21" r:id="rId18" xr:uid="{B00A2225-B1DB-4A45-AFA1-E11E73667A07}"/>
    <hyperlink ref="AE22" r:id="rId19" xr:uid="{F13B9A62-9E31-4D0A-BAE1-E5508A152EB0}"/>
    <hyperlink ref="AE23" r:id="rId20" xr:uid="{7E6FAE9B-3ACB-4974-8771-3092BBE0E270}"/>
    <hyperlink ref="AE24" r:id="rId21" xr:uid="{B6C50B98-890C-43C3-ABC1-CF4EC49D7938}"/>
    <hyperlink ref="AE25" r:id="rId22" xr:uid="{433D9DE8-6A9C-43D1-B498-C26C40BC919B}"/>
    <hyperlink ref="AE26" r:id="rId23" xr:uid="{B45EF1F3-9156-4D4A-8B47-35E7B1F0083D}"/>
    <hyperlink ref="AE27" r:id="rId24" xr:uid="{83F7A6B0-AE4F-40E6-9993-F0BC1B31D97B}"/>
    <hyperlink ref="AE28" r:id="rId25" xr:uid="{E5149F6D-3DE1-4B38-B71F-E62CE7956D82}"/>
    <hyperlink ref="AE29" r:id="rId26" xr:uid="{EBE63F12-6B46-4DC6-8D2F-7E5D47CEFE9D}"/>
    <hyperlink ref="AE30" r:id="rId27" xr:uid="{14E53AE3-8781-4DAF-9AAB-BF5EC734425C}"/>
    <hyperlink ref="AE32" r:id="rId28" xr:uid="{60428B4A-4FD9-4935-9E78-4108B6917D95}"/>
    <hyperlink ref="AE33" r:id="rId29" xr:uid="{BAFC2FF2-F513-4590-843E-445DF36F98C6}"/>
    <hyperlink ref="AE34" r:id="rId30" xr:uid="{DEE44349-C371-4BBF-8581-EC85DDBA9EFB}"/>
    <hyperlink ref="AE35" r:id="rId31" xr:uid="{A0489E86-92C2-4FA0-8CA2-D45893F372BF}"/>
    <hyperlink ref="AE36" r:id="rId32" xr:uid="{306A4838-2250-42B9-8DC4-BF6B7AB22AED}"/>
    <hyperlink ref="AE38" r:id="rId33" xr:uid="{1F4B8FB3-C1D9-4747-9753-AEDEB773C721}"/>
    <hyperlink ref="AE39" r:id="rId34" xr:uid="{049B0BCF-9AD4-48AF-9DF8-820248723AA8}"/>
    <hyperlink ref="AE40" r:id="rId35" xr:uid="{1A28E5B1-AA17-49FA-9C32-D63855B7F44E}"/>
    <hyperlink ref="AE41" r:id="rId36" xr:uid="{D0DA9E86-EE82-4523-B244-D645F31ADF83}"/>
    <hyperlink ref="AE42" r:id="rId37" xr:uid="{3B91FC64-DCAD-4B07-BF0B-4E2CA15D36B0}"/>
    <hyperlink ref="AE43" r:id="rId38" xr:uid="{FDABD6FA-C7D4-41F8-BEDA-52F71E04655B}"/>
  </hyperlinks>
  <pageMargins left="0.7" right="0.7" top="0.75" bottom="0.75" header="0.3" footer="0.3"/>
  <pageSetup paperSize="17" scale="85" fitToWidth="0" orientation="landscape" r:id="rId39"/>
  <ignoredErrors>
    <ignoredError sqref="S4:S4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272DD69E8544BBA3B4B0963EB1338" ma:contentTypeVersion="13" ma:contentTypeDescription="Create a new document." ma:contentTypeScope="" ma:versionID="1af49229a3377e3aa1f6c59ff10b9e3e">
  <xsd:schema xmlns:xsd="http://www.w3.org/2001/XMLSchema" xmlns:xs="http://www.w3.org/2001/XMLSchema" xmlns:p="http://schemas.microsoft.com/office/2006/metadata/properties" xmlns:ns3="192cc17e-39c1-4eb2-95c3-298ee0ea3d90" xmlns:ns4="589d515b-a9ca-4f72-8759-f6bf69b2fa51" targetNamespace="http://schemas.microsoft.com/office/2006/metadata/properties" ma:root="true" ma:fieldsID="0f405067092fd518a93e40741842931a" ns3:_="" ns4:_="">
    <xsd:import namespace="192cc17e-39c1-4eb2-95c3-298ee0ea3d90"/>
    <xsd:import namespace="589d515b-a9ca-4f72-8759-f6bf69b2fa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cc17e-39c1-4eb2-95c3-298ee0ea3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515b-a9ca-4f72-8759-f6bf69b2f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39F95-C97B-4D2D-BAD8-7A9DE560E4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31427C-6BB7-40FF-B5C6-C03253E2A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cc17e-39c1-4eb2-95c3-298ee0ea3d90"/>
    <ds:schemaRef ds:uri="589d515b-a9ca-4f72-8759-f6bf69b2f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AF6937-E664-41D0-9ADC-2F71CBF598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Fields, Caroline</dc:creator>
  <cp:lastModifiedBy>Weinzapfel, Becky</cp:lastModifiedBy>
  <cp:lastPrinted>2022-07-12T14:36:45Z</cp:lastPrinted>
  <dcterms:created xsi:type="dcterms:W3CDTF">2019-04-08T14:58:17Z</dcterms:created>
  <dcterms:modified xsi:type="dcterms:W3CDTF">2022-07-12T14:38:50Z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2020-06-11T18:03:48Z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4c44fa39-3454-4f2d-aaf9-71ec3e6270e1</vt:lpwstr>
  </property>
  <property fmtid="{D5CDD505-2E9C-101B-9397-08002B2CF9AE}" pid="8" name="MSIP_Label_93932cc9-dea4-49e2-bfe2-7f42b17a9d2b_ContentBits">
    <vt:lpwstr>0</vt:lpwstr>
  </property>
  <property fmtid="{D5CDD505-2E9C-101B-9397-08002B2CF9AE}" pid="9" name="ContentTypeId">
    <vt:lpwstr>0x0101007D5272DD69E8544BBA3B4B0963EB1338</vt:lpwstr>
  </property>
</Properties>
</file>