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ilotusi-my.sharepoint.com/personal/kdelaney1_usi_edu/Documents/Pre-Prof Brochure/"/>
    </mc:Choice>
  </mc:AlternateContent>
  <xr:revisionPtr revIDLastSave="219" documentId="8_{71442487-D284-0145-A83A-6FECE458DE5B}" xr6:coauthVersionLast="47" xr6:coauthVersionMax="47" xr10:uidLastSave="{76CE0798-8E8C-5B4E-8628-6C4C4FFC9C3F}"/>
  <bookViews>
    <workbookView xWindow="1340" yWindow="500" windowWidth="22460" windowHeight="15480" xr2:uid="{00000000-000D-0000-FFFF-FFFF00000000}"/>
  </bookViews>
  <sheets>
    <sheet name="Calculator" sheetId="1" r:id="rId1"/>
  </sheets>
  <definedNames>
    <definedName name="_xlnm.Print_Area" localSheetId="0">Calculator!$A$1:$I$171</definedName>
    <definedName name="_xlnm.Print_Titles" localSheetId="0">Calculator!$1:$1</definedName>
    <definedName name="Z_F77CA304_5220_490D_9340_5B4291E93919_.wvu.Cols" localSheetId="0" hidden="1">Calculator!#REF!</definedName>
    <definedName name="Z_F77CA304_5220_490D_9340_5B4291E93919_.wvu.PrintArea" localSheetId="0" hidden="1">Calculator!$A$3:$I$179</definedName>
  </definedNames>
  <calcPr calcId="191029"/>
  <customWorkbookViews>
    <customWorkbookView name="Data Entry" guid="{F77CA304-5220-490D-9340-5B4291E93919}" maximized="1" xWindow="-1928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E4" i="1" l="1"/>
  <c r="F4" i="1"/>
  <c r="B29" i="1" s="1"/>
  <c r="F5" i="1"/>
  <c r="E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G16" i="1" s="1"/>
  <c r="E17" i="1"/>
  <c r="F17" i="1"/>
  <c r="G17" i="1" s="1"/>
  <c r="E18" i="1"/>
  <c r="F18" i="1"/>
  <c r="E19" i="1"/>
  <c r="F19" i="1"/>
  <c r="E20" i="1"/>
  <c r="F20" i="1"/>
  <c r="E21" i="1"/>
  <c r="F21" i="1"/>
  <c r="G21" i="1" s="1"/>
  <c r="E22" i="1"/>
  <c r="G22" i="1" s="1"/>
  <c r="F22" i="1"/>
  <c r="E23" i="1"/>
  <c r="F23" i="1"/>
  <c r="E32" i="1"/>
  <c r="F32" i="1"/>
  <c r="E33" i="1"/>
  <c r="F33" i="1"/>
  <c r="E34" i="1"/>
  <c r="F34" i="1"/>
  <c r="F54" i="1" s="1"/>
  <c r="E35" i="1"/>
  <c r="F35" i="1"/>
  <c r="E36" i="1"/>
  <c r="F36" i="1"/>
  <c r="E37" i="1"/>
  <c r="F37" i="1"/>
  <c r="E38" i="1"/>
  <c r="F38" i="1"/>
  <c r="E39" i="1"/>
  <c r="F39" i="1"/>
  <c r="E40" i="1"/>
  <c r="F40" i="1"/>
  <c r="G40" i="1" s="1"/>
  <c r="E41" i="1"/>
  <c r="F41" i="1"/>
  <c r="G41" i="1" s="1"/>
  <c r="E42" i="1"/>
  <c r="F42" i="1"/>
  <c r="E43" i="1"/>
  <c r="F43" i="1"/>
  <c r="E44" i="1"/>
  <c r="F44" i="1"/>
  <c r="G44" i="1" s="1"/>
  <c r="E45" i="1"/>
  <c r="F45" i="1"/>
  <c r="G45" i="1" s="1"/>
  <c r="E46" i="1"/>
  <c r="G46" i="1" s="1"/>
  <c r="F46" i="1"/>
  <c r="E47" i="1"/>
  <c r="F47" i="1"/>
  <c r="E48" i="1"/>
  <c r="F48" i="1"/>
  <c r="G48" i="1" s="1"/>
  <c r="E49" i="1"/>
  <c r="F49" i="1"/>
  <c r="G49" i="1" s="1"/>
  <c r="E50" i="1"/>
  <c r="G50" i="1" s="1"/>
  <c r="F50" i="1"/>
  <c r="E51" i="1"/>
  <c r="F51" i="1"/>
  <c r="E59" i="1"/>
  <c r="F59" i="1"/>
  <c r="G59" i="1" s="1"/>
  <c r="E60" i="1"/>
  <c r="F60" i="1"/>
  <c r="G60" i="1" s="1"/>
  <c r="F81" i="1"/>
  <c r="H81" i="1" s="1"/>
  <c r="I81" i="1" s="1"/>
  <c r="E61" i="1"/>
  <c r="F61" i="1"/>
  <c r="G61" i="1" s="1"/>
  <c r="E62" i="1"/>
  <c r="F62" i="1"/>
  <c r="E63" i="1"/>
  <c r="F63" i="1"/>
  <c r="E64" i="1"/>
  <c r="F64" i="1"/>
  <c r="G64" i="1" s="1"/>
  <c r="E65" i="1"/>
  <c r="F65" i="1"/>
  <c r="G65" i="1" s="1"/>
  <c r="E66" i="1"/>
  <c r="F66" i="1"/>
  <c r="E67" i="1"/>
  <c r="G67" i="1" s="1"/>
  <c r="F67" i="1"/>
  <c r="E68" i="1"/>
  <c r="F68" i="1"/>
  <c r="G68" i="1" s="1"/>
  <c r="E69" i="1"/>
  <c r="F69" i="1"/>
  <c r="G69" i="1" s="1"/>
  <c r="E70" i="1"/>
  <c r="F70" i="1"/>
  <c r="E71" i="1"/>
  <c r="F71" i="1"/>
  <c r="E72" i="1"/>
  <c r="F72" i="1"/>
  <c r="G72" i="1" s="1"/>
  <c r="E73" i="1"/>
  <c r="F73" i="1"/>
  <c r="G73" i="1" s="1"/>
  <c r="E74" i="1"/>
  <c r="F74" i="1"/>
  <c r="G74" i="1" s="1"/>
  <c r="E75" i="1"/>
  <c r="F75" i="1"/>
  <c r="E76" i="1"/>
  <c r="F76" i="1"/>
  <c r="G76" i="1" s="1"/>
  <c r="E77" i="1"/>
  <c r="F77" i="1"/>
  <c r="G77" i="1" s="1"/>
  <c r="E78" i="1"/>
  <c r="F78" i="1"/>
  <c r="E87" i="1"/>
  <c r="G87" i="1" s="1"/>
  <c r="F87" i="1"/>
  <c r="E88" i="1"/>
  <c r="F88" i="1"/>
  <c r="G88" i="1" s="1"/>
  <c r="E89" i="1"/>
  <c r="F89" i="1"/>
  <c r="G89" i="1" s="1"/>
  <c r="E90" i="1"/>
  <c r="F90" i="1"/>
  <c r="G90" i="1" s="1"/>
  <c r="E91" i="1"/>
  <c r="F91" i="1"/>
  <c r="E92" i="1"/>
  <c r="F92" i="1"/>
  <c r="G92" i="1" s="1"/>
  <c r="E93" i="1"/>
  <c r="F93" i="1"/>
  <c r="G93" i="1" s="1"/>
  <c r="E94" i="1"/>
  <c r="F94" i="1"/>
  <c r="E95" i="1"/>
  <c r="G95" i="1" s="1"/>
  <c r="F95" i="1"/>
  <c r="E96" i="1"/>
  <c r="F96" i="1"/>
  <c r="G96" i="1" s="1"/>
  <c r="E97" i="1"/>
  <c r="F97" i="1"/>
  <c r="G97" i="1" s="1"/>
  <c r="E98" i="1"/>
  <c r="F98" i="1"/>
  <c r="G98" i="1" s="1"/>
  <c r="E99" i="1"/>
  <c r="G99" i="1" s="1"/>
  <c r="F99" i="1"/>
  <c r="E100" i="1"/>
  <c r="F100" i="1"/>
  <c r="G100" i="1" s="1"/>
  <c r="E101" i="1"/>
  <c r="F101" i="1"/>
  <c r="G101" i="1" s="1"/>
  <c r="E102" i="1"/>
  <c r="F102" i="1"/>
  <c r="G102" i="1" s="1"/>
  <c r="E103" i="1"/>
  <c r="F103" i="1"/>
  <c r="E104" i="1"/>
  <c r="F104" i="1"/>
  <c r="G104" i="1" s="1"/>
  <c r="E105" i="1"/>
  <c r="F105" i="1"/>
  <c r="G105" i="1" s="1"/>
  <c r="E106" i="1"/>
  <c r="F106" i="1"/>
  <c r="G106" i="1" s="1"/>
  <c r="E114" i="1"/>
  <c r="G114" i="1" s="1"/>
  <c r="F114" i="1"/>
  <c r="E115" i="1"/>
  <c r="F115" i="1"/>
  <c r="G115" i="1" s="1"/>
  <c r="E116" i="1"/>
  <c r="F116" i="1"/>
  <c r="G116" i="1" s="1"/>
  <c r="E117" i="1"/>
  <c r="F117" i="1"/>
  <c r="G117" i="1" s="1"/>
  <c r="E118" i="1"/>
  <c r="F118" i="1"/>
  <c r="E119" i="1"/>
  <c r="F119" i="1"/>
  <c r="G119" i="1" s="1"/>
  <c r="E120" i="1"/>
  <c r="F120" i="1"/>
  <c r="G120" i="1" s="1"/>
  <c r="E121" i="1"/>
  <c r="F121" i="1"/>
  <c r="G121" i="1" s="1"/>
  <c r="E122" i="1"/>
  <c r="G122" i="1" s="1"/>
  <c r="F122" i="1"/>
  <c r="E123" i="1"/>
  <c r="F123" i="1"/>
  <c r="G123" i="1" s="1"/>
  <c r="E124" i="1"/>
  <c r="F124" i="1"/>
  <c r="G124" i="1" s="1"/>
  <c r="E125" i="1"/>
  <c r="F125" i="1"/>
  <c r="E126" i="1"/>
  <c r="G126" i="1" s="1"/>
  <c r="F126" i="1"/>
  <c r="E127" i="1"/>
  <c r="F127" i="1"/>
  <c r="G127" i="1" s="1"/>
  <c r="E128" i="1"/>
  <c r="F128" i="1"/>
  <c r="G128" i="1" s="1"/>
  <c r="E129" i="1"/>
  <c r="F129" i="1"/>
  <c r="G129" i="1" s="1"/>
  <c r="E130" i="1"/>
  <c r="G130" i="1" s="1"/>
  <c r="F130" i="1"/>
  <c r="E131" i="1"/>
  <c r="F131" i="1"/>
  <c r="E132" i="1"/>
  <c r="F132" i="1"/>
  <c r="G132" i="1" s="1"/>
  <c r="E133" i="1"/>
  <c r="F133" i="1"/>
  <c r="F136" i="1"/>
  <c r="H136" i="1" s="1"/>
  <c r="I136" i="1" s="1"/>
  <c r="G136" i="1"/>
  <c r="F26" i="1"/>
  <c r="G81" i="1"/>
  <c r="G71" i="1"/>
  <c r="G66" i="1"/>
  <c r="G103" i="1"/>
  <c r="G133" i="1"/>
  <c r="G94" i="1"/>
  <c r="G20" i="1"/>
  <c r="G109" i="1"/>
  <c r="G42" i="1"/>
  <c r="F109" i="1"/>
  <c r="H109" i="1" s="1"/>
  <c r="I109" i="1" s="1"/>
  <c r="G131" i="1"/>
  <c r="G14" i="1" l="1"/>
  <c r="G63" i="1"/>
  <c r="G91" i="1"/>
  <c r="G13" i="1"/>
  <c r="G36" i="1"/>
  <c r="G34" i="1"/>
  <c r="G54" i="1" s="1"/>
  <c r="H54" i="1" s="1"/>
  <c r="G33" i="1"/>
  <c r="G12" i="1"/>
  <c r="G9" i="1"/>
  <c r="G8" i="1"/>
  <c r="G6" i="1"/>
  <c r="G5" i="1"/>
  <c r="G4" i="1"/>
  <c r="B81" i="1"/>
  <c r="D81" i="1" s="1"/>
  <c r="E81" i="1" s="1"/>
  <c r="B26" i="1"/>
  <c r="B57" i="1"/>
  <c r="B112" i="1"/>
  <c r="D112" i="1" s="1"/>
  <c r="E112" i="1" s="1"/>
  <c r="G51" i="1"/>
  <c r="G47" i="1"/>
  <c r="G35" i="1"/>
  <c r="G19" i="1"/>
  <c r="G15" i="1"/>
  <c r="G11" i="1"/>
  <c r="G7" i="1"/>
  <c r="G32" i="1"/>
  <c r="G38" i="1"/>
  <c r="G18" i="1"/>
  <c r="G10" i="1"/>
  <c r="B84" i="1"/>
  <c r="D84" i="1" s="1"/>
  <c r="E84" i="1" s="1"/>
  <c r="G118" i="1"/>
  <c r="G75" i="1"/>
  <c r="G37" i="1"/>
  <c r="C112" i="1"/>
  <c r="B136" i="1"/>
  <c r="D136" i="1" s="1"/>
  <c r="E136" i="1" s="1"/>
  <c r="B109" i="1"/>
  <c r="D109" i="1" s="1"/>
  <c r="E109" i="1" s="1"/>
  <c r="B139" i="1"/>
  <c r="D139" i="1" s="1"/>
  <c r="G125" i="1"/>
  <c r="G78" i="1"/>
  <c r="G70" i="1"/>
  <c r="G62" i="1"/>
  <c r="C81" i="1" s="1"/>
  <c r="G43" i="1"/>
  <c r="G39" i="1"/>
  <c r="B54" i="1"/>
  <c r="G23" i="1"/>
  <c r="C139" i="1"/>
  <c r="C109" i="1"/>
  <c r="F146" i="1"/>
  <c r="B146" i="1"/>
  <c r="C29" i="1" l="1"/>
  <c r="G26" i="1"/>
  <c r="H26" i="1" s="1"/>
  <c r="I26" i="1" s="1"/>
  <c r="B149" i="1"/>
  <c r="C26" i="1"/>
  <c r="C54" i="1"/>
  <c r="D54" i="1" s="1"/>
  <c r="C136" i="1"/>
  <c r="D29" i="1"/>
  <c r="E29" i="1" s="1"/>
  <c r="B143" i="1"/>
  <c r="C57" i="1"/>
  <c r="F149" i="1"/>
  <c r="C84" i="1"/>
  <c r="F143" i="1"/>
  <c r="G146" i="1" l="1"/>
  <c r="H146" i="1" s="1"/>
  <c r="C146" i="1"/>
  <c r="D146" i="1" s="1"/>
  <c r="I54" i="1"/>
  <c r="G149" i="1"/>
  <c r="H149" i="1" s="1"/>
  <c r="E54" i="1"/>
  <c r="D57" i="1"/>
  <c r="E57" i="1" s="1"/>
  <c r="C149" i="1"/>
  <c r="D149" i="1" s="1"/>
  <c r="C143" i="1"/>
  <c r="D143" i="1" s="1"/>
  <c r="G143" i="1"/>
  <c r="H143" i="1" s="1"/>
  <c r="D26" i="1"/>
  <c r="E26" i="1" s="1"/>
</calcChain>
</file>

<file path=xl/sharedStrings.xml><?xml version="1.0" encoding="utf-8"?>
<sst xmlns="http://schemas.openxmlformats.org/spreadsheetml/2006/main" count="141" uniqueCount="74">
  <si>
    <t>Total Senior Quality Points</t>
  </si>
  <si>
    <t>AMCAS Senior GPA</t>
  </si>
  <si>
    <t>Total Post-Bac Quality Points</t>
  </si>
  <si>
    <t>AMCAS Post-Bac GPA</t>
  </si>
  <si>
    <t>Transcript Grade</t>
  </si>
  <si>
    <t>A</t>
  </si>
  <si>
    <t>A-</t>
  </si>
  <si>
    <t>A+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</si>
  <si>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</si>
  <si>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</si>
  <si>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</si>
  <si>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</si>
  <si>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</si>
  <si>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</si>
  <si>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</si>
  <si>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</si>
  <si>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</si>
  <si>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</si>
  <si>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Enter Quarter Hours</t>
  </si>
  <si>
    <t>Total Semester Hours</t>
  </si>
  <si>
    <t>Total Freshman Quality Points</t>
  </si>
  <si>
    <t>AMCAS Freshman GPA</t>
  </si>
  <si>
    <t>Running Overall GPA</t>
  </si>
  <si>
    <t>BCPM Semester Hours</t>
  </si>
  <si>
    <t>BCPM Quality Hours</t>
  </si>
  <si>
    <t>All Other Hours</t>
  </si>
  <si>
    <t>Total Sophomore Quality Points</t>
  </si>
  <si>
    <t>AMCAS Sophomore GPA</t>
  </si>
  <si>
    <t>Total Junior Quality Points</t>
  </si>
  <si>
    <t>AMCAS Junior GPA</t>
  </si>
  <si>
    <t>Credit Hours on Transcript</t>
  </si>
  <si>
    <t>Check box if Biology, Chemistry, Physics, or Math Class (BCPM)</t>
  </si>
  <si>
    <t>Post-Bac Classes                                (Enter Class Name and Catalog Number)</t>
  </si>
  <si>
    <t>Check box if class is based on the quarter system</t>
  </si>
  <si>
    <t>Quality Points</t>
  </si>
  <si>
    <t>AMCAS Calculated Hours</t>
  </si>
  <si>
    <t>AMCAS Weight Grade Point Conversion</t>
  </si>
  <si>
    <t>Sophomore Year
Data</t>
  </si>
  <si>
    <t>Freshman Year
Data</t>
  </si>
  <si>
    <t>Junior Year
Data</t>
  </si>
  <si>
    <t>Senior Year
Data</t>
  </si>
  <si>
    <t>Post-Bac
Data</t>
  </si>
  <si>
    <t>Post-Bac
BCPM GPA</t>
  </si>
  <si>
    <t>Running
BCPM GPA</t>
  </si>
  <si>
    <t>Senior
BCPM GPA</t>
  </si>
  <si>
    <t>Junior
BCPM GPA</t>
  </si>
  <si>
    <t>Sophomore
BCPM GPA</t>
  </si>
  <si>
    <t>Freshman
BCPM GPA</t>
  </si>
  <si>
    <t>Hours</t>
  </si>
  <si>
    <t>BCPM AMCAS GPA</t>
  </si>
  <si>
    <t>Cummulative Undergrad Totals</t>
  </si>
  <si>
    <t>Undergrad and Post-Grad Totals</t>
  </si>
  <si>
    <t>Other Quality Points</t>
  </si>
  <si>
    <t>BCPM Quality Points</t>
  </si>
  <si>
    <t>AMCAS
GPA</t>
  </si>
  <si>
    <t>BCPM
AMCAS GPA</t>
  </si>
  <si>
    <t>OA
AMCAS GPA</t>
  </si>
  <si>
    <t>AO
AMCAS GPA</t>
  </si>
  <si>
    <t>BCPM
Hours</t>
  </si>
  <si>
    <t>Other
Hours</t>
  </si>
  <si>
    <t>Junior Classes
(Enter Class Name and Catalog Number)</t>
  </si>
  <si>
    <t>Senior Classes
(Enter Class Name and Catalog Number)</t>
  </si>
  <si>
    <t>Freshman Classes
(Enter Class Name and Catalog Number)</t>
  </si>
  <si>
    <t>Sophomore Classes
(Enter Class Name and Catalog Number)</t>
  </si>
  <si>
    <t xml:space="preserve">
Calculate your GPA to match an AMCAS application. To be totally accurate enter every grade for all courses even if the class was repeated.</t>
  </si>
  <si>
    <t>AMCAS GPA CALCULATOR</t>
  </si>
  <si>
    <t>AO Quality Points</t>
  </si>
  <si>
    <t>Freshman
AO GPA</t>
  </si>
  <si>
    <t>Running
AO GPA</t>
  </si>
  <si>
    <t>Sophomore
AO GPA</t>
  </si>
  <si>
    <t>Junior AO GPA</t>
  </si>
  <si>
    <t>Running AO GPA</t>
  </si>
  <si>
    <t>Senior AO GPA</t>
  </si>
  <si>
    <t>Post-Bac AO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</si>
</sst>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;;;"/>
    <numFmt numFmtId="166" formatCode="#,##0.00;;"/>
  </numFmts>
  <fonts count="17" x14ac:knownFonts="1">
    <font>
      <sz val="11"/>
      <color theme="1"/>
      <name val="Calibri"/>
      <family val="2"/>
      <scheme val="minor"/>
    </font>
    <font>
      <sz val="9"/>
      <color indexed="8"/>
      <name val="Arial Unicode MS"/>
      <family val="2"/>
    </font>
    <font>
      <sz val="10"/>
      <color indexed="8"/>
      <name val="Arial Unicode MS"/>
      <family val="2"/>
    </font>
    <font>
      <b/>
      <sz val="10"/>
      <color indexed="8"/>
      <name val="Arial Unicode MS"/>
      <family val="2"/>
    </font>
    <font>
      <sz val="10"/>
      <color indexed="9"/>
      <name val="Arial Unicode MS"/>
      <family val="2"/>
    </font>
    <font>
      <sz val="9"/>
      <color indexed="8"/>
      <name val="Arial Unicode MS"/>
      <family val="2"/>
    </font>
    <font>
      <b/>
      <sz val="9"/>
      <color indexed="8"/>
      <name val="Arial Unicode MS"/>
      <family val="2"/>
    </font>
    <font>
      <sz val="8"/>
      <name val="Verdana"/>
      <family val="2"/>
    </font>
    <font>
      <sz val="9"/>
      <color indexed="9"/>
      <name val="Arial Unicode MS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</font>
    <font>
      <b/>
      <sz val="14"/>
      <color indexed="8"/>
      <name val="Arial Unicode MS"/>
    </font>
    <font>
      <sz val="9"/>
      <color theme="0"/>
      <name val="Arial Unicode MS"/>
      <family val="2"/>
    </font>
    <font>
      <sz val="10"/>
      <color theme="0"/>
      <name val="Arial Unicode MS"/>
      <family val="2"/>
    </font>
    <font>
      <sz val="9"/>
      <name val="Arial Unicode MS"/>
      <family val="2"/>
    </font>
    <font>
      <b/>
      <sz val="8"/>
      <color theme="0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102D"/>
        <bgColor indexed="64"/>
      </patternFill>
    </fill>
    <fill>
      <patternFill patternType="solid">
        <fgColor rgb="FF0028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 textRotation="90"/>
    </xf>
    <xf numFmtId="0" fontId="4" fillId="0" borderId="2" xfId="0" applyFont="1" applyBorder="1" applyProtection="1">
      <protection locked="0" hidden="1"/>
    </xf>
    <xf numFmtId="0" fontId="4" fillId="0" borderId="3" xfId="0" applyFont="1" applyBorder="1" applyProtection="1">
      <protection locked="0" hidden="1"/>
    </xf>
    <xf numFmtId="0" fontId="4" fillId="0" borderId="4" xfId="0" applyFont="1" applyBorder="1" applyProtection="1">
      <protection locked="0" hidden="1"/>
    </xf>
    <xf numFmtId="0" fontId="4" fillId="0" borderId="5" xfId="0" applyFont="1" applyBorder="1" applyProtection="1">
      <protection locked="0" hidden="1"/>
    </xf>
    <xf numFmtId="0" fontId="4" fillId="0" borderId="6" xfId="0" applyFont="1" applyBorder="1" applyProtection="1">
      <protection locked="0" hidden="1"/>
    </xf>
    <xf numFmtId="0" fontId="4" fillId="0" borderId="7" xfId="0" applyFont="1" applyBorder="1" applyProtection="1">
      <protection locked="0" hidden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0" fillId="0" borderId="0" xfId="0" applyFont="1"/>
    <xf numFmtId="0" fontId="1" fillId="0" borderId="5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 hidden="1"/>
    </xf>
    <xf numFmtId="0" fontId="8" fillId="0" borderId="2" xfId="0" applyFont="1" applyBorder="1" applyProtection="1">
      <protection locked="0" hidden="1"/>
    </xf>
    <xf numFmtId="0" fontId="9" fillId="0" borderId="0" xfId="0" applyFont="1"/>
    <xf numFmtId="0" fontId="1" fillId="0" borderId="6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8" fillId="0" borderId="6" xfId="0" applyFont="1" applyBorder="1" applyProtection="1">
      <protection locked="0" hidden="1"/>
    </xf>
    <xf numFmtId="0" fontId="8" fillId="0" borderId="3" xfId="0" applyFont="1" applyBorder="1" applyProtection="1">
      <protection locked="0" hidden="1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 hidden="1"/>
    </xf>
    <xf numFmtId="0" fontId="8" fillId="0" borderId="4" xfId="0" applyFont="1" applyBorder="1" applyProtection="1">
      <protection locked="0" hidden="1"/>
    </xf>
    <xf numFmtId="0" fontId="1" fillId="0" borderId="0" xfId="0" applyFont="1"/>
    <xf numFmtId="0" fontId="1" fillId="3" borderId="11" xfId="0" applyFont="1" applyFill="1" applyBorder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1" fillId="3" borderId="2" xfId="0" applyFont="1" applyFill="1" applyBorder="1" applyAlignment="1" applyProtection="1">
      <alignment horizont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2" fillId="4" borderId="0" xfId="0" applyFont="1" applyFill="1"/>
    <xf numFmtId="0" fontId="0" fillId="4" borderId="0" xfId="0" applyFill="1"/>
    <xf numFmtId="0" fontId="3" fillId="2" borderId="0" xfId="0" applyFont="1" applyFill="1" applyAlignment="1">
      <alignment vertical="center" textRotation="90"/>
    </xf>
    <xf numFmtId="0" fontId="2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hidden="1"/>
    </xf>
    <xf numFmtId="165" fontId="1" fillId="5" borderId="5" xfId="0" applyNumberFormat="1" applyFont="1" applyFill="1" applyBorder="1" applyAlignment="1" applyProtection="1">
      <alignment horizontal="center"/>
      <protection hidden="1"/>
    </xf>
    <xf numFmtId="165" fontId="1" fillId="5" borderId="6" xfId="0" applyNumberFormat="1" applyFont="1" applyFill="1" applyBorder="1" applyAlignment="1" applyProtection="1">
      <alignment horizontal="center"/>
      <protection hidden="1"/>
    </xf>
    <xf numFmtId="165" fontId="1" fillId="5" borderId="7" xfId="0" applyNumberFormat="1" applyFont="1" applyFill="1" applyBorder="1" applyAlignment="1" applyProtection="1">
      <alignment horizontal="center"/>
      <protection hidden="1"/>
    </xf>
    <xf numFmtId="165" fontId="1" fillId="2" borderId="4" xfId="0" applyNumberFormat="1" applyFont="1" applyFill="1" applyBorder="1" applyAlignment="1" applyProtection="1">
      <alignment horizontal="center"/>
      <protection hidden="1"/>
    </xf>
    <xf numFmtId="165" fontId="1" fillId="2" borderId="12" xfId="0" applyNumberFormat="1" applyFont="1" applyFill="1" applyBorder="1" applyAlignment="1" applyProtection="1">
      <alignment horizontal="center"/>
      <protection hidden="1"/>
    </xf>
    <xf numFmtId="165" fontId="1" fillId="2" borderId="7" xfId="0" applyNumberFormat="1" applyFont="1" applyFill="1" applyBorder="1" applyAlignment="1" applyProtection="1">
      <alignment horizontal="center"/>
      <protection hidden="1"/>
    </xf>
    <xf numFmtId="166" fontId="1" fillId="2" borderId="7" xfId="0" applyNumberFormat="1" applyFont="1" applyFill="1" applyBorder="1" applyAlignment="1" applyProtection="1">
      <alignment horizontal="center"/>
      <protection hidden="1"/>
    </xf>
    <xf numFmtId="166" fontId="1" fillId="2" borderId="4" xfId="0" applyNumberFormat="1" applyFont="1" applyFill="1" applyBorder="1" applyAlignment="1" applyProtection="1">
      <alignment horizontal="center"/>
      <protection hidden="1"/>
    </xf>
    <xf numFmtId="166" fontId="1" fillId="2" borderId="12" xfId="0" applyNumberFormat="1" applyFont="1" applyFill="1" applyBorder="1" applyAlignment="1" applyProtection="1">
      <alignment horizontal="center"/>
      <protection hidden="1"/>
    </xf>
    <xf numFmtId="166" fontId="1" fillId="2" borderId="0" xfId="0" applyNumberFormat="1" applyFont="1" applyFill="1" applyAlignment="1" applyProtection="1">
      <alignment horizontal="center"/>
      <protection hidden="1"/>
    </xf>
    <xf numFmtId="2" fontId="1" fillId="2" borderId="31" xfId="0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vertical="center" textRotation="90"/>
      <protection hidden="1"/>
    </xf>
    <xf numFmtId="0" fontId="5" fillId="4" borderId="35" xfId="0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5" fillId="4" borderId="35" xfId="0" applyFont="1" applyFill="1" applyBorder="1" applyAlignment="1" applyProtection="1">
      <alignment horizontal="left"/>
      <protection hidden="1"/>
    </xf>
    <xf numFmtId="0" fontId="5" fillId="4" borderId="19" xfId="0" applyFont="1" applyFill="1" applyBorder="1" applyAlignment="1" applyProtection="1">
      <alignment horizontal="left"/>
      <protection hidden="1"/>
    </xf>
    <xf numFmtId="0" fontId="5" fillId="4" borderId="35" xfId="0" applyFont="1" applyFill="1" applyBorder="1" applyAlignment="1" applyProtection="1">
      <alignment horizontal="center" wrapText="1"/>
      <protection hidden="1"/>
    </xf>
    <xf numFmtId="0" fontId="6" fillId="4" borderId="0" xfId="0" applyFont="1" applyFill="1" applyAlignment="1" applyProtection="1">
      <alignment horizontal="center" wrapText="1"/>
      <protection hidden="1"/>
    </xf>
    <xf numFmtId="0" fontId="6" fillId="4" borderId="19" xfId="0" applyFont="1" applyFill="1" applyBorder="1" applyAlignment="1" applyProtection="1">
      <alignment horizontal="center" wrapText="1"/>
      <protection hidden="1"/>
    </xf>
    <xf numFmtId="0" fontId="5" fillId="4" borderId="29" xfId="0" applyFont="1" applyFill="1" applyBorder="1" applyAlignment="1" applyProtection="1">
      <alignment horizontal="center" wrapText="1"/>
      <protection hidden="1"/>
    </xf>
    <xf numFmtId="0" fontId="5" fillId="4" borderId="30" xfId="0" applyFont="1" applyFill="1" applyBorder="1" applyAlignment="1" applyProtection="1">
      <alignment horizontal="center"/>
      <protection hidden="1"/>
    </xf>
    <xf numFmtId="0" fontId="11" fillId="2" borderId="0" xfId="0" applyFont="1" applyFill="1"/>
    <xf numFmtId="164" fontId="11" fillId="2" borderId="0" xfId="0" applyNumberFormat="1" applyFont="1" applyFill="1" applyAlignment="1">
      <alignment horizontal="left" vertical="top"/>
    </xf>
    <xf numFmtId="164" fontId="11" fillId="2" borderId="0" xfId="0" applyNumberFormat="1" applyFont="1" applyFill="1"/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21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3" fillId="2" borderId="0" xfId="0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/>
    </xf>
    <xf numFmtId="0" fontId="1" fillId="0" borderId="2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0" xfId="0"/>
    <xf numFmtId="0" fontId="1" fillId="0" borderId="20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3" fillId="6" borderId="11" xfId="0" applyFont="1" applyFill="1" applyBorder="1" applyAlignment="1" applyProtection="1">
      <alignment horizontal="center" wrapText="1"/>
      <protection hidden="1"/>
    </xf>
    <xf numFmtId="0" fontId="13" fillId="6" borderId="5" xfId="0" applyFont="1" applyFill="1" applyBorder="1" applyAlignment="1" applyProtection="1">
      <alignment horizontal="center" wrapText="1"/>
      <protection hidden="1"/>
    </xf>
    <xf numFmtId="0" fontId="13" fillId="6" borderId="2" xfId="0" applyFont="1" applyFill="1" applyBorder="1" applyAlignment="1" applyProtection="1">
      <alignment horizontal="center" wrapText="1"/>
      <protection hidden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 applyProtection="1">
      <alignment horizontal="center" wrapText="1"/>
      <protection hidden="1"/>
    </xf>
    <xf numFmtId="0" fontId="13" fillId="8" borderId="5" xfId="0" applyFont="1" applyFill="1" applyBorder="1" applyAlignment="1" applyProtection="1">
      <alignment horizontal="center" wrapText="1"/>
      <protection hidden="1"/>
    </xf>
    <xf numFmtId="0" fontId="13" fillId="8" borderId="2" xfId="0" applyFont="1" applyFill="1" applyBorder="1" applyAlignment="1" applyProtection="1">
      <alignment horizontal="center" wrapText="1"/>
      <protection hidden="1"/>
    </xf>
    <xf numFmtId="0" fontId="1" fillId="9" borderId="11" xfId="0" applyFont="1" applyFill="1" applyBorder="1" applyAlignment="1" applyProtection="1">
      <alignment horizontal="center" wrapText="1"/>
      <protection hidden="1"/>
    </xf>
    <xf numFmtId="0" fontId="1" fillId="9" borderId="5" xfId="0" applyFont="1" applyFill="1" applyBorder="1" applyAlignment="1" applyProtection="1">
      <alignment horizontal="center" wrapText="1"/>
      <protection hidden="1"/>
    </xf>
    <xf numFmtId="0" fontId="1" fillId="9" borderId="2" xfId="0" applyFont="1" applyFill="1" applyBorder="1" applyAlignment="1" applyProtection="1">
      <alignment horizontal="center" wrapText="1"/>
      <protection hidden="1"/>
    </xf>
    <xf numFmtId="0" fontId="15" fillId="9" borderId="11" xfId="0" applyFont="1" applyFill="1" applyBorder="1" applyAlignment="1" applyProtection="1">
      <alignment horizontal="center" wrapText="1"/>
      <protection hidden="1"/>
    </xf>
    <xf numFmtId="0" fontId="15" fillId="9" borderId="5" xfId="0" applyFont="1" applyFill="1" applyBorder="1" applyAlignment="1" applyProtection="1">
      <alignment horizontal="center" wrapText="1"/>
      <protection hidden="1"/>
    </xf>
    <xf numFmtId="0" fontId="15" fillId="9" borderId="2" xfId="0" applyFont="1" applyFill="1" applyBorder="1" applyAlignment="1" applyProtection="1">
      <alignment horizontal="center" wrapText="1"/>
      <protection hidden="1"/>
    </xf>
    <xf numFmtId="0" fontId="16" fillId="6" borderId="35" xfId="0" applyFont="1" applyFill="1" applyBorder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16" fillId="6" borderId="19" xfId="0" applyFont="1" applyFill="1" applyBorder="1" applyAlignment="1" applyProtection="1">
      <alignment horizontal="center" wrapText="1"/>
      <protection hidden="1"/>
    </xf>
    <xf numFmtId="0" fontId="16" fillId="7" borderId="35" xfId="0" applyFont="1" applyFill="1" applyBorder="1" applyAlignment="1" applyProtection="1">
      <alignment horizontal="center" wrapText="1"/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16" fillId="7" borderId="19" xfId="0" applyFont="1" applyFill="1" applyBorder="1" applyAlignment="1" applyProtection="1">
      <alignment horizontal="center" wrapText="1"/>
      <protection hidden="1"/>
    </xf>
    <xf numFmtId="0" fontId="16" fillId="7" borderId="33" xfId="0" applyFont="1" applyFill="1" applyBorder="1" applyAlignment="1" applyProtection="1">
      <alignment horizontal="center" wrapText="1"/>
      <protection hidden="1"/>
    </xf>
    <xf numFmtId="0" fontId="16" fillId="7" borderId="32" xfId="0" applyFont="1" applyFill="1" applyBorder="1" applyAlignment="1" applyProtection="1">
      <alignment horizontal="center" wrapText="1"/>
      <protection hidden="1"/>
    </xf>
    <xf numFmtId="0" fontId="16" fillId="7" borderId="34" xfId="0" applyFont="1" applyFill="1" applyBorder="1" applyAlignment="1" applyProtection="1">
      <alignment horizontal="center" wrapText="1"/>
      <protection hidden="1"/>
    </xf>
    <xf numFmtId="0" fontId="16" fillId="6" borderId="33" xfId="0" applyFont="1" applyFill="1" applyBorder="1" applyAlignment="1" applyProtection="1">
      <alignment horizontal="center" wrapText="1"/>
      <protection hidden="1"/>
    </xf>
    <xf numFmtId="0" fontId="16" fillId="6" borderId="32" xfId="0" applyFont="1" applyFill="1" applyBorder="1" applyAlignment="1" applyProtection="1">
      <alignment horizontal="center" wrapText="1"/>
      <protection hidden="1"/>
    </xf>
    <xf numFmtId="0" fontId="16" fillId="6" borderId="34" xfId="0" applyFont="1" applyFill="1" applyBorder="1" applyAlignment="1" applyProtection="1">
      <alignment horizontal="center" wrapText="1"/>
      <protection hidden="1"/>
    </xf>
    <xf numFmtId="0" fontId="14" fillId="7" borderId="1" xfId="0" applyFont="1" applyFill="1" applyBorder="1" applyAlignment="1" applyProtection="1">
      <alignment horizontal="center" vertical="center" wrapText="1"/>
    </xf>
    <xf numFmtId="0" fontId="13" fillId="7" borderId="22" xfId="0" applyFont="1" applyFill="1" applyBorder="1" applyAlignment="1" applyProtection="1">
      <alignment horizontal="center" vertical="center" wrapText="1"/>
    </xf>
    <xf numFmtId="0" fontId="13" fillId="7" borderId="23" xfId="0" applyFont="1" applyFill="1" applyBorder="1" applyAlignment="1" applyProtection="1">
      <alignment horizontal="center" vertical="center" wrapText="1"/>
    </xf>
    <xf numFmtId="0" fontId="13" fillId="7" borderId="18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856"/>
      <color rgb="FFCF102D"/>
      <color rgb="FFF21538"/>
      <color rgb="FF1C416D"/>
      <color rgb="FFB30D2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n-US"/>
              <a:t>Running GPA Trend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 w="25400">
              <a:solidFill>
                <a:srgbClr val="002856"/>
              </a:solidFill>
              <a:prstDash val="solid"/>
            </a:ln>
          </c:spPr>
          <c:marker>
            <c:symbol val="none"/>
          </c:marker>
          <c:dLbls>
            <c:numFmt formatCode="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Freshman GPA</c:v>
              </c:pt>
              <c:pt idx="1">
                <c:v>Sophomore GPA</c:v>
              </c:pt>
              <c:pt idx="2">
                <c:v>Junior GPA</c:v>
              </c:pt>
              <c:pt idx="3">
                <c:v>Senior GPA</c:v>
              </c:pt>
              <c:pt idx="4">
                <c:v>Post-Bac GPA</c:v>
              </c:pt>
            </c:strLit>
          </c:cat>
          <c:val>
            <c:numRef>
              <c:f>(Calculator!$E$26,Calculator!$E$54,Calculator!$E$81,Calculator!$E$109,Calculator!$E$136)</c:f>
              <c:numCache>
                <c:formatCode>#,##0.00;;;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;">
                  <c:v>#N/A</c:v>
                </c:pt>
                <c:pt idx="3">
                  <c:v>#N/A</c:v>
                </c:pt>
                <c:pt idx="4" formatCode="#,##0.00;;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D12-4F63-90E0-067240408515}"/>
            </c:ext>
          </c:extLst>
        </c:ser>
        <c:ser>
          <c:idx val="1"/>
          <c:order val="1"/>
          <c:tx>
            <c:v>BCPM</c:v>
          </c:tx>
          <c:spPr>
            <a:ln w="25400">
              <a:solidFill>
                <a:srgbClr val="CF102D"/>
              </a:solidFill>
              <a:prstDash val="solid"/>
            </a:ln>
          </c:spPr>
          <c:marker>
            <c:symbol val="none"/>
          </c:marker>
          <c:dLbls>
            <c:numFmt formatCode="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Freshman GPA</c:v>
              </c:pt>
              <c:pt idx="1">
                <c:v>Sophomore GPA</c:v>
              </c:pt>
              <c:pt idx="2">
                <c:v>Junior GPA</c:v>
              </c:pt>
              <c:pt idx="3">
                <c:v>Senior GPA</c:v>
              </c:pt>
              <c:pt idx="4">
                <c:v>Post-Bac GPA</c:v>
              </c:pt>
            </c:strLit>
          </c:cat>
          <c:val>
            <c:numRef>
              <c:f>(Calculator!$H$26,Calculator!$H$54,Calculator!$H$81,Calculator!$H$109,Calculator!$H$136)</c:f>
              <c:numCache>
                <c:formatCode>#,##0.00;;;</c:formatCode>
                <c:ptCount val="5"/>
                <c:pt idx="0">
                  <c:v>0</c:v>
                </c:pt>
                <c:pt idx="1">
                  <c:v>#N/A</c:v>
                </c:pt>
                <c:pt idx="2" formatCode="#,##0.00;;">
                  <c:v>#N/A</c:v>
                </c:pt>
                <c:pt idx="3">
                  <c:v>#N/A</c:v>
                </c:pt>
                <c:pt idx="4" formatCode="#,##0.00;;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12-4F63-90E0-067240408515}"/>
            </c:ext>
          </c:extLst>
        </c:ser>
        <c:ser>
          <c:idx val="2"/>
          <c:order val="2"/>
          <c:tx>
            <c:v>Other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dLbls>
            <c:numFmt formatCode="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Freshman GPA</c:v>
              </c:pt>
              <c:pt idx="1">
                <c:v>Sophomore GPA</c:v>
              </c:pt>
              <c:pt idx="2">
                <c:v>Junior GPA</c:v>
              </c:pt>
              <c:pt idx="3">
                <c:v>Senior GPA</c:v>
              </c:pt>
              <c:pt idx="4">
                <c:v>Post-Bac GPA</c:v>
              </c:pt>
            </c:strLit>
          </c:cat>
          <c:val>
            <c:numRef>
              <c:f>(Calculator!$D$29,Calculator!$D$57,Calculator!$D$84,Calculator!$D$112,Calculator!$D$139)</c:f>
              <c:numCache>
                <c:formatCode>#,##0.00;;;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;">
                  <c:v>#N/A</c:v>
                </c:pt>
                <c:pt idx="3">
                  <c:v>#N/A</c:v>
                </c:pt>
                <c:pt idx="4" formatCode="#,##0.00;;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12-4F63-90E0-06724040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244184"/>
        <c:axId val="1"/>
      </c:lineChart>
      <c:catAx>
        <c:axId val="69824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.0999999999999996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n-US"/>
          </a:p>
        </c:txPr>
        <c:crossAx val="698244184"/>
        <c:crosses val="autoZero"/>
        <c:crossBetween val="between"/>
        <c:majorUnit val="1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I$78" lockText="1" noThreeD="1"/>
</file>

<file path=xl/ctrlProps/ctrlProp10.xml><?xml version="1.0" encoding="utf-8"?>
<formControlPr xmlns="http://schemas.microsoft.com/office/spreadsheetml/2009/9/main" objectType="CheckBox" fmlaLink="$I$69" lockText="1" noThreeD="1"/>
</file>

<file path=xl/ctrlProps/ctrlProp100.xml><?xml version="1.0" encoding="utf-8"?>
<formControlPr xmlns="http://schemas.microsoft.com/office/spreadsheetml/2009/9/main" objectType="CheckBox" fmlaLink="$I$114" lockText="1" noThreeD="1"/>
</file>

<file path=xl/ctrlProps/ctrlProp101.xml><?xml version="1.0" encoding="utf-8"?>
<formControlPr xmlns="http://schemas.microsoft.com/office/spreadsheetml/2009/9/main" objectType="CheckBox" fmlaLink="$H$95" lockText="1" noThreeD="1"/>
</file>

<file path=xl/ctrlProps/ctrlProp102.xml><?xml version="1.0" encoding="utf-8"?>
<formControlPr xmlns="http://schemas.microsoft.com/office/spreadsheetml/2009/9/main" objectType="CheckBox" fmlaLink="$H$96" lockText="1" noThreeD="1"/>
</file>

<file path=xl/ctrlProps/ctrlProp103.xml><?xml version="1.0" encoding="utf-8"?>
<formControlPr xmlns="http://schemas.microsoft.com/office/spreadsheetml/2009/9/main" objectType="CheckBox" fmlaLink="$H$100" lockText="1" noThreeD="1"/>
</file>

<file path=xl/ctrlProps/ctrlProp104.xml><?xml version="1.0" encoding="utf-8"?>
<formControlPr xmlns="http://schemas.microsoft.com/office/spreadsheetml/2009/9/main" objectType="CheckBox" fmlaLink="$H$101" lockText="1" noThreeD="1"/>
</file>

<file path=xl/ctrlProps/ctrlProp105.xml><?xml version="1.0" encoding="utf-8"?>
<formControlPr xmlns="http://schemas.microsoft.com/office/spreadsheetml/2009/9/main" objectType="CheckBox" fmlaLink="$H$102" lockText="1" noThreeD="1"/>
</file>

<file path=xl/ctrlProps/ctrlProp106.xml><?xml version="1.0" encoding="utf-8"?>
<formControlPr xmlns="http://schemas.microsoft.com/office/spreadsheetml/2009/9/main" objectType="CheckBox" fmlaLink="$H$97" lockText="1" noThreeD="1"/>
</file>

<file path=xl/ctrlProps/ctrlProp107.xml><?xml version="1.0" encoding="utf-8"?>
<formControlPr xmlns="http://schemas.microsoft.com/office/spreadsheetml/2009/9/main" objectType="CheckBox" fmlaLink="$H$98" lockText="1" noThreeD="1"/>
</file>

<file path=xl/ctrlProps/ctrlProp108.xml><?xml version="1.0" encoding="utf-8"?>
<formControlPr xmlns="http://schemas.microsoft.com/office/spreadsheetml/2009/9/main" objectType="CheckBox" fmlaLink="$H$99" lockText="1" noThreeD="1"/>
</file>

<file path=xl/ctrlProps/ctrlProp109.xml><?xml version="1.0" encoding="utf-8"?>
<formControlPr xmlns="http://schemas.microsoft.com/office/spreadsheetml/2009/9/main" objectType="CheckBox" fmlaLink="$H$103" lockText="1" noThreeD="1"/>
</file>

<file path=xl/ctrlProps/ctrlProp11.xml><?xml version="1.0" encoding="utf-8"?>
<formControlPr xmlns="http://schemas.microsoft.com/office/spreadsheetml/2009/9/main" objectType="CheckBox" fmlaLink="$I$68" lockText="1" noThreeD="1"/>
</file>

<file path=xl/ctrlProps/ctrlProp110.xml><?xml version="1.0" encoding="utf-8"?>
<formControlPr xmlns="http://schemas.microsoft.com/office/spreadsheetml/2009/9/main" objectType="CheckBox" fmlaLink="$H$104" lockText="1" noThreeD="1"/>
</file>

<file path=xl/ctrlProps/ctrlProp111.xml><?xml version="1.0" encoding="utf-8"?>
<formControlPr xmlns="http://schemas.microsoft.com/office/spreadsheetml/2009/9/main" objectType="CheckBox" fmlaLink="$H$105" lockText="1" noThreeD="1"/>
</file>

<file path=xl/ctrlProps/ctrlProp112.xml><?xml version="1.0" encoding="utf-8"?>
<formControlPr xmlns="http://schemas.microsoft.com/office/spreadsheetml/2009/9/main" objectType="CheckBox" fmlaLink="$H$106" lockText="1" noThreeD="1"/>
</file>

<file path=xl/ctrlProps/ctrlProp113.xml><?xml version="1.0" encoding="utf-8"?>
<formControlPr xmlns="http://schemas.microsoft.com/office/spreadsheetml/2009/9/main" objectType="CheckBox" fmlaLink="$H$94" lockText="1" noThreeD="1"/>
</file>

<file path=xl/ctrlProps/ctrlProp114.xml><?xml version="1.0" encoding="utf-8"?>
<formControlPr xmlns="http://schemas.microsoft.com/office/spreadsheetml/2009/9/main" objectType="CheckBox" fmlaLink="$H$93" lockText="1" noThreeD="1"/>
</file>

<file path=xl/ctrlProps/ctrlProp115.xml><?xml version="1.0" encoding="utf-8"?>
<formControlPr xmlns="http://schemas.microsoft.com/office/spreadsheetml/2009/9/main" objectType="CheckBox" fmlaLink="$H$92" lockText="1" noThreeD="1"/>
</file>

<file path=xl/ctrlProps/ctrlProp116.xml><?xml version="1.0" encoding="utf-8"?>
<formControlPr xmlns="http://schemas.microsoft.com/office/spreadsheetml/2009/9/main" objectType="CheckBox" fmlaLink="$H$90" lockText="1" noThreeD="1"/>
</file>

<file path=xl/ctrlProps/ctrlProp117.xml><?xml version="1.0" encoding="utf-8"?>
<formControlPr xmlns="http://schemas.microsoft.com/office/spreadsheetml/2009/9/main" objectType="CheckBox" fmlaLink="$H$89" lockText="1" noThreeD="1"/>
</file>

<file path=xl/ctrlProps/ctrlProp118.xml><?xml version="1.0" encoding="utf-8"?>
<formControlPr xmlns="http://schemas.microsoft.com/office/spreadsheetml/2009/9/main" objectType="CheckBox" fmlaLink="$H$91" lockText="1" noThreeD="1"/>
</file>

<file path=xl/ctrlProps/ctrlProp119.xml><?xml version="1.0" encoding="utf-8"?>
<formControlPr xmlns="http://schemas.microsoft.com/office/spreadsheetml/2009/9/main" objectType="CheckBox" fmlaLink="$H$88" lockText="1" noThreeD="1"/>
</file>

<file path=xl/ctrlProps/ctrlProp12.xml><?xml version="1.0" encoding="utf-8"?>
<formControlPr xmlns="http://schemas.microsoft.com/office/spreadsheetml/2009/9/main" objectType="CheckBox" fmlaLink="$I$67" lockText="1" noThreeD="1"/>
</file>

<file path=xl/ctrlProps/ctrlProp120.xml><?xml version="1.0" encoding="utf-8"?>
<formControlPr xmlns="http://schemas.microsoft.com/office/spreadsheetml/2009/9/main" objectType="CheckBox" fmlaLink="$H$87" lockText="1" noThreeD="1"/>
</file>

<file path=xl/ctrlProps/ctrlProp121.xml><?xml version="1.0" encoding="utf-8"?>
<formControlPr xmlns="http://schemas.microsoft.com/office/spreadsheetml/2009/9/main" objectType="CheckBox" fmlaLink="$I$106" lockText="1" noThreeD="1"/>
</file>

<file path=xl/ctrlProps/ctrlProp122.xml><?xml version="1.0" encoding="utf-8"?>
<formControlPr xmlns="http://schemas.microsoft.com/office/spreadsheetml/2009/9/main" objectType="CheckBox" fmlaLink="$I$105" lockText="1" noThreeD="1"/>
</file>

<file path=xl/ctrlProps/ctrlProp123.xml><?xml version="1.0" encoding="utf-8"?>
<formControlPr xmlns="http://schemas.microsoft.com/office/spreadsheetml/2009/9/main" objectType="CheckBox" fmlaLink="$I$104" lockText="1" noThreeD="1"/>
</file>

<file path=xl/ctrlProps/ctrlProp124.xml><?xml version="1.0" encoding="utf-8"?>
<formControlPr xmlns="http://schemas.microsoft.com/office/spreadsheetml/2009/9/main" objectType="CheckBox" fmlaLink="$I$103" lockText="1" noThreeD="1"/>
</file>

<file path=xl/ctrlProps/ctrlProp125.xml><?xml version="1.0" encoding="utf-8"?>
<formControlPr xmlns="http://schemas.microsoft.com/office/spreadsheetml/2009/9/main" objectType="CheckBox" fmlaLink="$I$102" lockText="1" noThreeD="1"/>
</file>

<file path=xl/ctrlProps/ctrlProp126.xml><?xml version="1.0" encoding="utf-8"?>
<formControlPr xmlns="http://schemas.microsoft.com/office/spreadsheetml/2009/9/main" objectType="CheckBox" fmlaLink="$I$101" lockText="1" noThreeD="1"/>
</file>

<file path=xl/ctrlProps/ctrlProp127.xml><?xml version="1.0" encoding="utf-8"?>
<formControlPr xmlns="http://schemas.microsoft.com/office/spreadsheetml/2009/9/main" objectType="CheckBox" fmlaLink="$I$100" lockText="1" noThreeD="1"/>
</file>

<file path=xl/ctrlProps/ctrlProp128.xml><?xml version="1.0" encoding="utf-8"?>
<formControlPr xmlns="http://schemas.microsoft.com/office/spreadsheetml/2009/9/main" objectType="CheckBox" fmlaLink="$I$99" lockText="1" noThreeD="1"/>
</file>

<file path=xl/ctrlProps/ctrlProp129.xml><?xml version="1.0" encoding="utf-8"?>
<formControlPr xmlns="http://schemas.microsoft.com/office/spreadsheetml/2009/9/main" objectType="CheckBox" fmlaLink="$I$98" lockText="1" noThreeD="1"/>
</file>

<file path=xl/ctrlProps/ctrlProp13.xml><?xml version="1.0" encoding="utf-8"?>
<formControlPr xmlns="http://schemas.microsoft.com/office/spreadsheetml/2009/9/main" objectType="CheckBox" fmlaLink="$I$66" lockText="1" noThreeD="1"/>
</file>

<file path=xl/ctrlProps/ctrlProp130.xml><?xml version="1.0" encoding="utf-8"?>
<formControlPr xmlns="http://schemas.microsoft.com/office/spreadsheetml/2009/9/main" objectType="CheckBox" fmlaLink="$I$97" lockText="1" noThreeD="1"/>
</file>

<file path=xl/ctrlProps/ctrlProp131.xml><?xml version="1.0" encoding="utf-8"?>
<formControlPr xmlns="http://schemas.microsoft.com/office/spreadsheetml/2009/9/main" objectType="CheckBox" fmlaLink="$I$96" lockText="1" noThreeD="1"/>
</file>

<file path=xl/ctrlProps/ctrlProp132.xml><?xml version="1.0" encoding="utf-8"?>
<formControlPr xmlns="http://schemas.microsoft.com/office/spreadsheetml/2009/9/main" objectType="CheckBox" fmlaLink="$I$95" lockText="1" noThreeD="1"/>
</file>

<file path=xl/ctrlProps/ctrlProp133.xml><?xml version="1.0" encoding="utf-8"?>
<formControlPr xmlns="http://schemas.microsoft.com/office/spreadsheetml/2009/9/main" objectType="CheckBox" fmlaLink="$I$94" lockText="1" noThreeD="1"/>
</file>

<file path=xl/ctrlProps/ctrlProp134.xml><?xml version="1.0" encoding="utf-8"?>
<formControlPr xmlns="http://schemas.microsoft.com/office/spreadsheetml/2009/9/main" objectType="CheckBox" fmlaLink="$I$93" lockText="1" noThreeD="1"/>
</file>

<file path=xl/ctrlProps/ctrlProp135.xml><?xml version="1.0" encoding="utf-8"?>
<formControlPr xmlns="http://schemas.microsoft.com/office/spreadsheetml/2009/9/main" objectType="CheckBox" fmlaLink="$I$92" lockText="1" noThreeD="1"/>
</file>

<file path=xl/ctrlProps/ctrlProp136.xml><?xml version="1.0" encoding="utf-8"?>
<formControlPr xmlns="http://schemas.microsoft.com/office/spreadsheetml/2009/9/main" objectType="CheckBox" fmlaLink="$I$91" lockText="1" noThreeD="1"/>
</file>

<file path=xl/ctrlProps/ctrlProp137.xml><?xml version="1.0" encoding="utf-8"?>
<formControlPr xmlns="http://schemas.microsoft.com/office/spreadsheetml/2009/9/main" objectType="CheckBox" fmlaLink="$I$90" lockText="1" noThreeD="1"/>
</file>

<file path=xl/ctrlProps/ctrlProp138.xml><?xml version="1.0" encoding="utf-8"?>
<formControlPr xmlns="http://schemas.microsoft.com/office/spreadsheetml/2009/9/main" objectType="CheckBox" fmlaLink="$I$89" lockText="1" noThreeD="1"/>
</file>

<file path=xl/ctrlProps/ctrlProp139.xml><?xml version="1.0" encoding="utf-8"?>
<formControlPr xmlns="http://schemas.microsoft.com/office/spreadsheetml/2009/9/main" objectType="CheckBox" fmlaLink="$I$88" lockText="1" noThreeD="1"/>
</file>

<file path=xl/ctrlProps/ctrlProp14.xml><?xml version="1.0" encoding="utf-8"?>
<formControlPr xmlns="http://schemas.microsoft.com/office/spreadsheetml/2009/9/main" objectType="CheckBox" fmlaLink="$I$65" lockText="1" noThreeD="1"/>
</file>

<file path=xl/ctrlProps/ctrlProp140.xml><?xml version="1.0" encoding="utf-8"?>
<formControlPr xmlns="http://schemas.microsoft.com/office/spreadsheetml/2009/9/main" objectType="CheckBox" fmlaLink="$I$87" lockText="1" noThreeD="1"/>
</file>

<file path=xl/ctrlProps/ctrlProp141.xml><?xml version="1.0" encoding="utf-8"?>
<formControlPr xmlns="http://schemas.microsoft.com/office/spreadsheetml/2009/9/main" objectType="CheckBox" fmlaLink="$H$42" lockText="1" noThreeD="1"/>
</file>

<file path=xl/ctrlProps/ctrlProp142.xml><?xml version="1.0" encoding="utf-8"?>
<formControlPr xmlns="http://schemas.microsoft.com/office/spreadsheetml/2009/9/main" objectType="CheckBox" fmlaLink="$H$40" lockText="1" noThreeD="1"/>
</file>

<file path=xl/ctrlProps/ctrlProp143.xml><?xml version="1.0" encoding="utf-8"?>
<formControlPr xmlns="http://schemas.microsoft.com/office/spreadsheetml/2009/9/main" objectType="CheckBox" fmlaLink="$H$41" lockText="1" noThreeD="1"/>
</file>

<file path=xl/ctrlProps/ctrlProp144.xml><?xml version="1.0" encoding="utf-8"?>
<formControlPr xmlns="http://schemas.microsoft.com/office/spreadsheetml/2009/9/main" objectType="CheckBox" fmlaLink="$H$45" lockText="1" noThreeD="1"/>
</file>

<file path=xl/ctrlProps/ctrlProp145.xml><?xml version="1.0" encoding="utf-8"?>
<formControlPr xmlns="http://schemas.microsoft.com/office/spreadsheetml/2009/9/main" objectType="CheckBox" fmlaLink="$H$46" lockText="1" noThreeD="1"/>
</file>

<file path=xl/ctrlProps/ctrlProp146.xml><?xml version="1.0" encoding="utf-8"?>
<formControlPr xmlns="http://schemas.microsoft.com/office/spreadsheetml/2009/9/main" objectType="CheckBox" fmlaLink="$H$47" lockText="1" noThreeD="1"/>
</file>

<file path=xl/ctrlProps/ctrlProp147.xml><?xml version="1.0" encoding="utf-8"?>
<formControlPr xmlns="http://schemas.microsoft.com/office/spreadsheetml/2009/9/main" objectType="CheckBox" fmlaLink="$H$43" lockText="1" noThreeD="1"/>
</file>

<file path=xl/ctrlProps/ctrlProp148.xml><?xml version="1.0" encoding="utf-8"?>
<formControlPr xmlns="http://schemas.microsoft.com/office/spreadsheetml/2009/9/main" objectType="CheckBox" fmlaLink="$H$44" lockText="1" noThreeD="1"/>
</file>

<file path=xl/ctrlProps/ctrlProp149.xml><?xml version="1.0" encoding="utf-8"?>
<formControlPr xmlns="http://schemas.microsoft.com/office/spreadsheetml/2009/9/main" objectType="CheckBox" fmlaLink="$H$48" lockText="1" noThreeD="1"/>
</file>

<file path=xl/ctrlProps/ctrlProp15.xml><?xml version="1.0" encoding="utf-8"?>
<formControlPr xmlns="http://schemas.microsoft.com/office/spreadsheetml/2009/9/main" objectType="CheckBox" fmlaLink="$I$64" lockText="1" noThreeD="1"/>
</file>

<file path=xl/ctrlProps/ctrlProp150.xml><?xml version="1.0" encoding="utf-8"?>
<formControlPr xmlns="http://schemas.microsoft.com/office/spreadsheetml/2009/9/main" objectType="CheckBox" fmlaLink="$H$49" lockText="1" noThreeD="1"/>
</file>

<file path=xl/ctrlProps/ctrlProp151.xml><?xml version="1.0" encoding="utf-8"?>
<formControlPr xmlns="http://schemas.microsoft.com/office/spreadsheetml/2009/9/main" objectType="CheckBox" fmlaLink="$H$50" lockText="1" noThreeD="1"/>
</file>

<file path=xl/ctrlProps/ctrlProp152.xml><?xml version="1.0" encoding="utf-8"?>
<formControlPr xmlns="http://schemas.microsoft.com/office/spreadsheetml/2009/9/main" objectType="CheckBox" fmlaLink="$H$51" lockText="1" noThreeD="1"/>
</file>

<file path=xl/ctrlProps/ctrlProp153.xml><?xml version="1.0" encoding="utf-8"?>
<formControlPr xmlns="http://schemas.microsoft.com/office/spreadsheetml/2009/9/main" objectType="CheckBox" fmlaLink="$H$39" lockText="1" noThreeD="1"/>
</file>

<file path=xl/ctrlProps/ctrlProp154.xml><?xml version="1.0" encoding="utf-8"?>
<formControlPr xmlns="http://schemas.microsoft.com/office/spreadsheetml/2009/9/main" objectType="CheckBox" fmlaLink="$H$38" lockText="1" noThreeD="1"/>
</file>

<file path=xl/ctrlProps/ctrlProp155.xml><?xml version="1.0" encoding="utf-8"?>
<formControlPr xmlns="http://schemas.microsoft.com/office/spreadsheetml/2009/9/main" objectType="CheckBox" fmlaLink="$H$37" lockText="1" noThreeD="1"/>
</file>

<file path=xl/ctrlProps/ctrlProp156.xml><?xml version="1.0" encoding="utf-8"?>
<formControlPr xmlns="http://schemas.microsoft.com/office/spreadsheetml/2009/9/main" objectType="CheckBox" fmlaLink="$H$35" lockText="1" noThreeD="1"/>
</file>

<file path=xl/ctrlProps/ctrlProp157.xml><?xml version="1.0" encoding="utf-8"?>
<formControlPr xmlns="http://schemas.microsoft.com/office/spreadsheetml/2009/9/main" objectType="CheckBox" fmlaLink="$H$34" lockText="1" noThreeD="1"/>
</file>

<file path=xl/ctrlProps/ctrlProp158.xml><?xml version="1.0" encoding="utf-8"?>
<formControlPr xmlns="http://schemas.microsoft.com/office/spreadsheetml/2009/9/main" objectType="CheckBox" fmlaLink="$H$36" lockText="1" noThreeD="1"/>
</file>

<file path=xl/ctrlProps/ctrlProp159.xml><?xml version="1.0" encoding="utf-8"?>
<formControlPr xmlns="http://schemas.microsoft.com/office/spreadsheetml/2009/9/main" objectType="CheckBox" fmlaLink="$H$33" lockText="1" noThreeD="1"/>
</file>

<file path=xl/ctrlProps/ctrlProp16.xml><?xml version="1.0" encoding="utf-8"?>
<formControlPr xmlns="http://schemas.microsoft.com/office/spreadsheetml/2009/9/main" objectType="CheckBox" fmlaLink="$I$63" lockText="1" noThreeD="1"/>
</file>

<file path=xl/ctrlProps/ctrlProp160.xml><?xml version="1.0" encoding="utf-8"?>
<formControlPr xmlns="http://schemas.microsoft.com/office/spreadsheetml/2009/9/main" objectType="CheckBox" fmlaLink="$H$32" lockText="1" noThreeD="1"/>
</file>

<file path=xl/ctrlProps/ctrlProp161.xml><?xml version="1.0" encoding="utf-8"?>
<formControlPr xmlns="http://schemas.microsoft.com/office/spreadsheetml/2009/9/main" objectType="CheckBox" fmlaLink="$I$51" lockText="1" noThreeD="1"/>
</file>

<file path=xl/ctrlProps/ctrlProp162.xml><?xml version="1.0" encoding="utf-8"?>
<formControlPr xmlns="http://schemas.microsoft.com/office/spreadsheetml/2009/9/main" objectType="CheckBox" fmlaLink="$I$50" lockText="1" noThreeD="1"/>
</file>

<file path=xl/ctrlProps/ctrlProp163.xml><?xml version="1.0" encoding="utf-8"?>
<formControlPr xmlns="http://schemas.microsoft.com/office/spreadsheetml/2009/9/main" objectType="CheckBox" fmlaLink="$I$49" lockText="1" noThreeD="1"/>
</file>

<file path=xl/ctrlProps/ctrlProp164.xml><?xml version="1.0" encoding="utf-8"?>
<formControlPr xmlns="http://schemas.microsoft.com/office/spreadsheetml/2009/9/main" objectType="CheckBox" fmlaLink="$I$48" lockText="1" noThreeD="1"/>
</file>

<file path=xl/ctrlProps/ctrlProp165.xml><?xml version="1.0" encoding="utf-8"?>
<formControlPr xmlns="http://schemas.microsoft.com/office/spreadsheetml/2009/9/main" objectType="CheckBox" fmlaLink="$I$47" lockText="1" noThreeD="1"/>
</file>

<file path=xl/ctrlProps/ctrlProp166.xml><?xml version="1.0" encoding="utf-8"?>
<formControlPr xmlns="http://schemas.microsoft.com/office/spreadsheetml/2009/9/main" objectType="CheckBox" fmlaLink="$I$46" lockText="1" noThreeD="1"/>
</file>

<file path=xl/ctrlProps/ctrlProp167.xml><?xml version="1.0" encoding="utf-8"?>
<formControlPr xmlns="http://schemas.microsoft.com/office/spreadsheetml/2009/9/main" objectType="CheckBox" fmlaLink="$I$45" lockText="1" noThreeD="1"/>
</file>

<file path=xl/ctrlProps/ctrlProp168.xml><?xml version="1.0" encoding="utf-8"?>
<formControlPr xmlns="http://schemas.microsoft.com/office/spreadsheetml/2009/9/main" objectType="CheckBox" fmlaLink="$I$44" lockText="1" noThreeD="1"/>
</file>

<file path=xl/ctrlProps/ctrlProp169.xml><?xml version="1.0" encoding="utf-8"?>
<formControlPr xmlns="http://schemas.microsoft.com/office/spreadsheetml/2009/9/main" objectType="CheckBox" fmlaLink="$I$43" lockText="1" noThreeD="1"/>
</file>

<file path=xl/ctrlProps/ctrlProp17.xml><?xml version="1.0" encoding="utf-8"?>
<formControlPr xmlns="http://schemas.microsoft.com/office/spreadsheetml/2009/9/main" objectType="CheckBox" fmlaLink="$I$62" lockText="1" noThreeD="1"/>
</file>

<file path=xl/ctrlProps/ctrlProp170.xml><?xml version="1.0" encoding="utf-8"?>
<formControlPr xmlns="http://schemas.microsoft.com/office/spreadsheetml/2009/9/main" objectType="CheckBox" fmlaLink="$I$42" lockText="1" noThreeD="1"/>
</file>

<file path=xl/ctrlProps/ctrlProp171.xml><?xml version="1.0" encoding="utf-8"?>
<formControlPr xmlns="http://schemas.microsoft.com/office/spreadsheetml/2009/9/main" objectType="CheckBox" fmlaLink="$I$41" lockText="1" noThreeD="1"/>
</file>

<file path=xl/ctrlProps/ctrlProp172.xml><?xml version="1.0" encoding="utf-8"?>
<formControlPr xmlns="http://schemas.microsoft.com/office/spreadsheetml/2009/9/main" objectType="CheckBox" fmlaLink="$I$40" lockText="1" noThreeD="1"/>
</file>

<file path=xl/ctrlProps/ctrlProp173.xml><?xml version="1.0" encoding="utf-8"?>
<formControlPr xmlns="http://schemas.microsoft.com/office/spreadsheetml/2009/9/main" objectType="CheckBox" fmlaLink="$I$39" lockText="1" noThreeD="1"/>
</file>

<file path=xl/ctrlProps/ctrlProp174.xml><?xml version="1.0" encoding="utf-8"?>
<formControlPr xmlns="http://schemas.microsoft.com/office/spreadsheetml/2009/9/main" objectType="CheckBox" fmlaLink="$I$38" lockText="1" noThreeD="1"/>
</file>

<file path=xl/ctrlProps/ctrlProp175.xml><?xml version="1.0" encoding="utf-8"?>
<formControlPr xmlns="http://schemas.microsoft.com/office/spreadsheetml/2009/9/main" objectType="CheckBox" fmlaLink="$I$37" lockText="1" noThreeD="1"/>
</file>

<file path=xl/ctrlProps/ctrlProp176.xml><?xml version="1.0" encoding="utf-8"?>
<formControlPr xmlns="http://schemas.microsoft.com/office/spreadsheetml/2009/9/main" objectType="CheckBox" fmlaLink="$I$36" lockText="1" noThreeD="1"/>
</file>

<file path=xl/ctrlProps/ctrlProp177.xml><?xml version="1.0" encoding="utf-8"?>
<formControlPr xmlns="http://schemas.microsoft.com/office/spreadsheetml/2009/9/main" objectType="CheckBox" fmlaLink="$I$35" lockText="1" noThreeD="1"/>
</file>

<file path=xl/ctrlProps/ctrlProp178.xml><?xml version="1.0" encoding="utf-8"?>
<formControlPr xmlns="http://schemas.microsoft.com/office/spreadsheetml/2009/9/main" objectType="CheckBox" fmlaLink="$I$34" lockText="1" noThreeD="1"/>
</file>

<file path=xl/ctrlProps/ctrlProp179.xml><?xml version="1.0" encoding="utf-8"?>
<formControlPr xmlns="http://schemas.microsoft.com/office/spreadsheetml/2009/9/main" objectType="CheckBox" fmlaLink="$I$33" lockText="1" noThreeD="1"/>
</file>

<file path=xl/ctrlProps/ctrlProp18.xml><?xml version="1.0" encoding="utf-8"?>
<formControlPr xmlns="http://schemas.microsoft.com/office/spreadsheetml/2009/9/main" objectType="CheckBox" fmlaLink="$I$61" lockText="1" noThreeD="1"/>
</file>

<file path=xl/ctrlProps/ctrlProp180.xml><?xml version="1.0" encoding="utf-8"?>
<formControlPr xmlns="http://schemas.microsoft.com/office/spreadsheetml/2009/9/main" objectType="CheckBox" fmlaLink="$I$32" lockText="1" noThreeD="1"/>
</file>

<file path=xl/ctrlProps/ctrlProp181.xml><?xml version="1.0" encoding="utf-8"?>
<formControlPr xmlns="http://schemas.microsoft.com/office/spreadsheetml/2009/9/main" objectType="CheckBox" fmlaLink="$H$12" lockText="1" noThreeD="1"/>
</file>

<file path=xl/ctrlProps/ctrlProp182.xml><?xml version="1.0" encoding="utf-8"?>
<formControlPr xmlns="http://schemas.microsoft.com/office/spreadsheetml/2009/9/main" objectType="CheckBox" fmlaLink="$H$13" lockText="1" noThreeD="1"/>
</file>

<file path=xl/ctrlProps/ctrlProp183.xml><?xml version="1.0" encoding="utf-8"?>
<formControlPr xmlns="http://schemas.microsoft.com/office/spreadsheetml/2009/9/main" objectType="CheckBox" fmlaLink="$H$17" lockText="1" noThreeD="1"/>
</file>

<file path=xl/ctrlProps/ctrlProp184.xml><?xml version="1.0" encoding="utf-8"?>
<formControlPr xmlns="http://schemas.microsoft.com/office/spreadsheetml/2009/9/main" objectType="CheckBox" fmlaLink="$H$18" lockText="1" noThreeD="1"/>
</file>

<file path=xl/ctrlProps/ctrlProp185.xml><?xml version="1.0" encoding="utf-8"?>
<formControlPr xmlns="http://schemas.microsoft.com/office/spreadsheetml/2009/9/main" objectType="CheckBox" fmlaLink="$H$19" lockText="1" noThreeD="1"/>
</file>

<file path=xl/ctrlProps/ctrlProp186.xml><?xml version="1.0" encoding="utf-8"?>
<formControlPr xmlns="http://schemas.microsoft.com/office/spreadsheetml/2009/9/main" objectType="CheckBox" fmlaLink="$H$14" lockText="1" noThreeD="1"/>
</file>

<file path=xl/ctrlProps/ctrlProp187.xml><?xml version="1.0" encoding="utf-8"?>
<formControlPr xmlns="http://schemas.microsoft.com/office/spreadsheetml/2009/9/main" objectType="CheckBox" fmlaLink="$H$15" lockText="1" noThreeD="1"/>
</file>

<file path=xl/ctrlProps/ctrlProp188.xml><?xml version="1.0" encoding="utf-8"?>
<formControlPr xmlns="http://schemas.microsoft.com/office/spreadsheetml/2009/9/main" objectType="CheckBox" fmlaLink="$H$16" lockText="1" noThreeD="1"/>
</file>

<file path=xl/ctrlProps/ctrlProp189.xml><?xml version="1.0" encoding="utf-8"?>
<formControlPr xmlns="http://schemas.microsoft.com/office/spreadsheetml/2009/9/main" objectType="CheckBox" fmlaLink="$H$20" lockText="1" noThreeD="1"/>
</file>

<file path=xl/ctrlProps/ctrlProp19.xml><?xml version="1.0" encoding="utf-8"?>
<formControlPr xmlns="http://schemas.microsoft.com/office/spreadsheetml/2009/9/main" objectType="CheckBox" fmlaLink="$I$60" lockText="1" noThreeD="1"/>
</file>

<file path=xl/ctrlProps/ctrlProp190.xml><?xml version="1.0" encoding="utf-8"?>
<formControlPr xmlns="http://schemas.microsoft.com/office/spreadsheetml/2009/9/main" objectType="CheckBox" fmlaLink="$H$21" lockText="1" noThreeD="1"/>
</file>

<file path=xl/ctrlProps/ctrlProp191.xml><?xml version="1.0" encoding="utf-8"?>
<formControlPr xmlns="http://schemas.microsoft.com/office/spreadsheetml/2009/9/main" objectType="CheckBox" fmlaLink="$H$22" lockText="1" noThreeD="1"/>
</file>

<file path=xl/ctrlProps/ctrlProp192.xml><?xml version="1.0" encoding="utf-8"?>
<formControlPr xmlns="http://schemas.microsoft.com/office/spreadsheetml/2009/9/main" objectType="CheckBox" fmlaLink="$H$23" lockText="1" noThreeD="1"/>
</file>

<file path=xl/ctrlProps/ctrlProp193.xml><?xml version="1.0" encoding="utf-8"?>
<formControlPr xmlns="http://schemas.microsoft.com/office/spreadsheetml/2009/9/main" objectType="CheckBox" fmlaLink="$H$11" lockText="1" noThreeD="1"/>
</file>

<file path=xl/ctrlProps/ctrlProp194.xml><?xml version="1.0" encoding="utf-8"?>
<formControlPr xmlns="http://schemas.microsoft.com/office/spreadsheetml/2009/9/main" objectType="CheckBox" fmlaLink="$H$10" lockText="1" noThreeD="1"/>
</file>

<file path=xl/ctrlProps/ctrlProp195.xml><?xml version="1.0" encoding="utf-8"?>
<formControlPr xmlns="http://schemas.microsoft.com/office/spreadsheetml/2009/9/main" objectType="CheckBox" fmlaLink="$H$9" lockText="1" noThreeD="1"/>
</file>

<file path=xl/ctrlProps/ctrlProp196.xml><?xml version="1.0" encoding="utf-8"?>
<formControlPr xmlns="http://schemas.microsoft.com/office/spreadsheetml/2009/9/main" objectType="CheckBox" fmlaLink="$H$7" lockText="1" noThreeD="1"/>
</file>

<file path=xl/ctrlProps/ctrlProp197.xml><?xml version="1.0" encoding="utf-8"?>
<formControlPr xmlns="http://schemas.microsoft.com/office/spreadsheetml/2009/9/main" objectType="CheckBox" fmlaLink="$H$6" lockText="1" noThreeD="1"/>
</file>

<file path=xl/ctrlProps/ctrlProp198.xml><?xml version="1.0" encoding="utf-8"?>
<formControlPr xmlns="http://schemas.microsoft.com/office/spreadsheetml/2009/9/main" objectType="CheckBox" fmlaLink="$H$8" lockText="1" noThreeD="1"/>
</file>

<file path=xl/ctrlProps/ctrlProp199.xml><?xml version="1.0" encoding="utf-8"?>
<formControlPr xmlns="http://schemas.microsoft.com/office/spreadsheetml/2009/9/main" objectType="CheckBox" fmlaLink="$H$5" lockText="1" noThreeD="1"/>
</file>

<file path=xl/ctrlProps/ctrlProp2.xml><?xml version="1.0" encoding="utf-8"?>
<formControlPr xmlns="http://schemas.microsoft.com/office/spreadsheetml/2009/9/main" objectType="CheckBox" fmlaLink="$I$77" lockText="1" noThreeD="1"/>
</file>

<file path=xl/ctrlProps/ctrlProp20.xml><?xml version="1.0" encoding="utf-8"?>
<formControlPr xmlns="http://schemas.microsoft.com/office/spreadsheetml/2009/9/main" objectType="CheckBox" fmlaLink="$I$59" lockText="1" noThreeD="1"/>
</file>

<file path=xl/ctrlProps/ctrlProp200.xml><?xml version="1.0" encoding="utf-8"?>
<formControlPr xmlns="http://schemas.microsoft.com/office/spreadsheetml/2009/9/main" objectType="CheckBox" fmlaLink="$H$4" lockText="1" noThreeD="1"/>
</file>

<file path=xl/ctrlProps/ctrlProp21.xml><?xml version="1.0" encoding="utf-8"?>
<formControlPr xmlns="http://schemas.microsoft.com/office/spreadsheetml/2009/9/main" objectType="CheckBox" fmlaLink="$H$67" lockText="1" noThreeD="1"/>
</file>

<file path=xl/ctrlProps/ctrlProp22.xml><?xml version="1.0" encoding="utf-8"?>
<formControlPr xmlns="http://schemas.microsoft.com/office/spreadsheetml/2009/9/main" objectType="CheckBox" fmlaLink="$H$68" lockText="1" noThreeD="1"/>
</file>

<file path=xl/ctrlProps/ctrlProp23.xml><?xml version="1.0" encoding="utf-8"?>
<formControlPr xmlns="http://schemas.microsoft.com/office/spreadsheetml/2009/9/main" objectType="CheckBox" fmlaLink="$H$72" lockText="1" noThreeD="1"/>
</file>

<file path=xl/ctrlProps/ctrlProp24.xml><?xml version="1.0" encoding="utf-8"?>
<formControlPr xmlns="http://schemas.microsoft.com/office/spreadsheetml/2009/9/main" objectType="CheckBox" fmlaLink="$H$73" lockText="1" noThreeD="1"/>
</file>

<file path=xl/ctrlProps/ctrlProp25.xml><?xml version="1.0" encoding="utf-8"?>
<formControlPr xmlns="http://schemas.microsoft.com/office/spreadsheetml/2009/9/main" objectType="CheckBox" fmlaLink="$H$74" lockText="1" noThreeD="1"/>
</file>

<file path=xl/ctrlProps/ctrlProp26.xml><?xml version="1.0" encoding="utf-8"?>
<formControlPr xmlns="http://schemas.microsoft.com/office/spreadsheetml/2009/9/main" objectType="CheckBox" fmlaLink="$H$69" lockText="1" noThreeD="1"/>
</file>

<file path=xl/ctrlProps/ctrlProp27.xml><?xml version="1.0" encoding="utf-8"?>
<formControlPr xmlns="http://schemas.microsoft.com/office/spreadsheetml/2009/9/main" objectType="CheckBox" fmlaLink="$H$70" lockText="1" noThreeD="1"/>
</file>

<file path=xl/ctrlProps/ctrlProp28.xml><?xml version="1.0" encoding="utf-8"?>
<formControlPr xmlns="http://schemas.microsoft.com/office/spreadsheetml/2009/9/main" objectType="CheckBox" fmlaLink="$H$71" lockText="1" noThreeD="1"/>
</file>

<file path=xl/ctrlProps/ctrlProp29.xml><?xml version="1.0" encoding="utf-8"?>
<formControlPr xmlns="http://schemas.microsoft.com/office/spreadsheetml/2009/9/main" objectType="CheckBox" fmlaLink="$H$75" lockText="1" noThreeD="1"/>
</file>

<file path=xl/ctrlProps/ctrlProp3.xml><?xml version="1.0" encoding="utf-8"?>
<formControlPr xmlns="http://schemas.microsoft.com/office/spreadsheetml/2009/9/main" objectType="CheckBox" fmlaLink="$I$76" lockText="1" noThreeD="1"/>
</file>

<file path=xl/ctrlProps/ctrlProp30.xml><?xml version="1.0" encoding="utf-8"?>
<formControlPr xmlns="http://schemas.microsoft.com/office/spreadsheetml/2009/9/main" objectType="CheckBox" fmlaLink="$H$76" lockText="1" noThreeD="1"/>
</file>

<file path=xl/ctrlProps/ctrlProp31.xml><?xml version="1.0" encoding="utf-8"?>
<formControlPr xmlns="http://schemas.microsoft.com/office/spreadsheetml/2009/9/main" objectType="CheckBox" fmlaLink="$H$77" lockText="1" noThreeD="1"/>
</file>

<file path=xl/ctrlProps/ctrlProp32.xml><?xml version="1.0" encoding="utf-8"?>
<formControlPr xmlns="http://schemas.microsoft.com/office/spreadsheetml/2009/9/main" objectType="CheckBox" fmlaLink="$H$78" lockText="1" noThreeD="1"/>
</file>

<file path=xl/ctrlProps/ctrlProp33.xml><?xml version="1.0" encoding="utf-8"?>
<formControlPr xmlns="http://schemas.microsoft.com/office/spreadsheetml/2009/9/main" objectType="CheckBox" fmlaLink="$H$66" lockText="1" noThreeD="1"/>
</file>

<file path=xl/ctrlProps/ctrlProp34.xml><?xml version="1.0" encoding="utf-8"?>
<formControlPr xmlns="http://schemas.microsoft.com/office/spreadsheetml/2009/9/main" objectType="CheckBox" fmlaLink="$H$65" lockText="1" noThreeD="1"/>
</file>

<file path=xl/ctrlProps/ctrlProp35.xml><?xml version="1.0" encoding="utf-8"?>
<formControlPr xmlns="http://schemas.microsoft.com/office/spreadsheetml/2009/9/main" objectType="CheckBox" fmlaLink="$H$64" lockText="1" noThreeD="1"/>
</file>

<file path=xl/ctrlProps/ctrlProp36.xml><?xml version="1.0" encoding="utf-8"?>
<formControlPr xmlns="http://schemas.microsoft.com/office/spreadsheetml/2009/9/main" objectType="CheckBox" fmlaLink="$H$62" lockText="1" noThreeD="1"/>
</file>

<file path=xl/ctrlProps/ctrlProp37.xml><?xml version="1.0" encoding="utf-8"?>
<formControlPr xmlns="http://schemas.microsoft.com/office/spreadsheetml/2009/9/main" objectType="CheckBox" fmlaLink="$H$61" lockText="1" noThreeD="1"/>
</file>

<file path=xl/ctrlProps/ctrlProp38.xml><?xml version="1.0" encoding="utf-8"?>
<formControlPr xmlns="http://schemas.microsoft.com/office/spreadsheetml/2009/9/main" objectType="CheckBox" fmlaLink="$H$63" lockText="1" noThreeD="1"/>
</file>

<file path=xl/ctrlProps/ctrlProp39.xml><?xml version="1.0" encoding="utf-8"?>
<formControlPr xmlns="http://schemas.microsoft.com/office/spreadsheetml/2009/9/main" objectType="CheckBox" fmlaLink="$H$60" lockText="1" noThreeD="1"/>
</file>

<file path=xl/ctrlProps/ctrlProp4.xml><?xml version="1.0" encoding="utf-8"?>
<formControlPr xmlns="http://schemas.microsoft.com/office/spreadsheetml/2009/9/main" objectType="CheckBox" fmlaLink="$I$75" lockText="1" noThreeD="1"/>
</file>

<file path=xl/ctrlProps/ctrlProp40.xml><?xml version="1.0" encoding="utf-8"?>
<formControlPr xmlns="http://schemas.microsoft.com/office/spreadsheetml/2009/9/main" objectType="CheckBox" fmlaLink="$H$59" lockText="1" noThreeD="1"/>
</file>

<file path=xl/ctrlProps/ctrlProp41.xml><?xml version="1.0" encoding="utf-8"?>
<formControlPr xmlns="http://schemas.microsoft.com/office/spreadsheetml/2009/9/main" objectType="CheckBox" fmlaLink="$I$22" lockText="1" noThreeD="1"/>
</file>

<file path=xl/ctrlProps/ctrlProp42.xml><?xml version="1.0" encoding="utf-8"?>
<formControlPr xmlns="http://schemas.microsoft.com/office/spreadsheetml/2009/9/main" objectType="CheckBox" fmlaLink="$I$21" lockText="1" noThreeD="1"/>
</file>

<file path=xl/ctrlProps/ctrlProp43.xml><?xml version="1.0" encoding="utf-8"?>
<formControlPr xmlns="http://schemas.microsoft.com/office/spreadsheetml/2009/9/main" objectType="CheckBox" fmlaLink="$I$20" lockText="1" noThreeD="1"/>
</file>

<file path=xl/ctrlProps/ctrlProp44.xml><?xml version="1.0" encoding="utf-8"?>
<formControlPr xmlns="http://schemas.microsoft.com/office/spreadsheetml/2009/9/main" objectType="CheckBox" fmlaLink="$I$19" lockText="1" noThreeD="1"/>
</file>

<file path=xl/ctrlProps/ctrlProp45.xml><?xml version="1.0" encoding="utf-8"?>
<formControlPr xmlns="http://schemas.microsoft.com/office/spreadsheetml/2009/9/main" objectType="CheckBox" fmlaLink="$I$18" lockText="1" noThreeD="1"/>
</file>

<file path=xl/ctrlProps/ctrlProp46.xml><?xml version="1.0" encoding="utf-8"?>
<formControlPr xmlns="http://schemas.microsoft.com/office/spreadsheetml/2009/9/main" objectType="CheckBox" fmlaLink="$I$17" lockText="1" noThreeD="1"/>
</file>

<file path=xl/ctrlProps/ctrlProp47.xml><?xml version="1.0" encoding="utf-8"?>
<formControlPr xmlns="http://schemas.microsoft.com/office/spreadsheetml/2009/9/main" objectType="CheckBox" fmlaLink="$I$16" lockText="1" noThreeD="1"/>
</file>

<file path=xl/ctrlProps/ctrlProp48.xml><?xml version="1.0" encoding="utf-8"?>
<formControlPr xmlns="http://schemas.microsoft.com/office/spreadsheetml/2009/9/main" objectType="CheckBox" fmlaLink="$I$15" lockText="1" noThreeD="1"/>
</file>

<file path=xl/ctrlProps/ctrlProp49.xml><?xml version="1.0" encoding="utf-8"?>
<formControlPr xmlns="http://schemas.microsoft.com/office/spreadsheetml/2009/9/main" objectType="CheckBox" fmlaLink="$I$14" lockText="1" noThreeD="1"/>
</file>

<file path=xl/ctrlProps/ctrlProp5.xml><?xml version="1.0" encoding="utf-8"?>
<formControlPr xmlns="http://schemas.microsoft.com/office/spreadsheetml/2009/9/main" objectType="CheckBox" fmlaLink="$I$74" lockText="1" noThreeD="1"/>
</file>

<file path=xl/ctrlProps/ctrlProp50.xml><?xml version="1.0" encoding="utf-8"?>
<formControlPr xmlns="http://schemas.microsoft.com/office/spreadsheetml/2009/9/main" objectType="CheckBox" fmlaLink="$I$13" lockText="1" noThreeD="1"/>
</file>

<file path=xl/ctrlProps/ctrlProp51.xml><?xml version="1.0" encoding="utf-8"?>
<formControlPr xmlns="http://schemas.microsoft.com/office/spreadsheetml/2009/9/main" objectType="CheckBox" fmlaLink="$I$12" lockText="1" noThreeD="1"/>
</file>

<file path=xl/ctrlProps/ctrlProp52.xml><?xml version="1.0" encoding="utf-8"?>
<formControlPr xmlns="http://schemas.microsoft.com/office/spreadsheetml/2009/9/main" objectType="CheckBox" fmlaLink="$I$11" lockText="1" noThreeD="1"/>
</file>

<file path=xl/ctrlProps/ctrlProp53.xml><?xml version="1.0" encoding="utf-8"?>
<formControlPr xmlns="http://schemas.microsoft.com/office/spreadsheetml/2009/9/main" objectType="CheckBox" fmlaLink="$I$10" lockText="1" noThreeD="1"/>
</file>

<file path=xl/ctrlProps/ctrlProp54.xml><?xml version="1.0" encoding="utf-8"?>
<formControlPr xmlns="http://schemas.microsoft.com/office/spreadsheetml/2009/9/main" objectType="CheckBox" fmlaLink="$I$9" lockText="1" noThreeD="1"/>
</file>

<file path=xl/ctrlProps/ctrlProp55.xml><?xml version="1.0" encoding="utf-8"?>
<formControlPr xmlns="http://schemas.microsoft.com/office/spreadsheetml/2009/9/main" objectType="CheckBox" fmlaLink="$I$8" lockText="1" noThreeD="1"/>
</file>

<file path=xl/ctrlProps/ctrlProp56.xml><?xml version="1.0" encoding="utf-8"?>
<formControlPr xmlns="http://schemas.microsoft.com/office/spreadsheetml/2009/9/main" objectType="CheckBox" fmlaLink="$I$7" lockText="1" noThreeD="1"/>
</file>

<file path=xl/ctrlProps/ctrlProp57.xml><?xml version="1.0" encoding="utf-8"?>
<formControlPr xmlns="http://schemas.microsoft.com/office/spreadsheetml/2009/9/main" objectType="CheckBox" fmlaLink="$I$6" lockText="1" noThreeD="1"/>
</file>

<file path=xl/ctrlProps/ctrlProp58.xml><?xml version="1.0" encoding="utf-8"?>
<formControlPr xmlns="http://schemas.microsoft.com/office/spreadsheetml/2009/9/main" objectType="CheckBox" fmlaLink="$I$5" lockText="1" noThreeD="1"/>
</file>

<file path=xl/ctrlProps/ctrlProp59.xml><?xml version="1.0" encoding="utf-8"?>
<formControlPr xmlns="http://schemas.microsoft.com/office/spreadsheetml/2009/9/main" objectType="CheckBox" fmlaLink="$I$4" lockText="1" noThreeD="1"/>
</file>

<file path=xl/ctrlProps/ctrlProp6.xml><?xml version="1.0" encoding="utf-8"?>
<formControlPr xmlns="http://schemas.microsoft.com/office/spreadsheetml/2009/9/main" objectType="CheckBox" fmlaLink="$I$73" lockText="1" noThreeD="1"/>
</file>

<file path=xl/ctrlProps/ctrlProp60.xml><?xml version="1.0" encoding="utf-8"?>
<formControlPr xmlns="http://schemas.microsoft.com/office/spreadsheetml/2009/9/main" objectType="CheckBox" fmlaLink="$I$23" lockText="1" noThreeD="1"/>
</file>

<file path=xl/ctrlProps/ctrlProp61.xml><?xml version="1.0" encoding="utf-8"?>
<formControlPr xmlns="http://schemas.microsoft.com/office/spreadsheetml/2009/9/main" objectType="CheckBox" fmlaLink="$H$122" lockText="1" noThreeD="1"/>
</file>

<file path=xl/ctrlProps/ctrlProp62.xml><?xml version="1.0" encoding="utf-8"?>
<formControlPr xmlns="http://schemas.microsoft.com/office/spreadsheetml/2009/9/main" objectType="CheckBox" fmlaLink="$H$123" lockText="1" noThreeD="1"/>
</file>

<file path=xl/ctrlProps/ctrlProp63.xml><?xml version="1.0" encoding="utf-8"?>
<formControlPr xmlns="http://schemas.microsoft.com/office/spreadsheetml/2009/9/main" objectType="CheckBox" fmlaLink="$H$127" lockText="1" noThreeD="1"/>
</file>

<file path=xl/ctrlProps/ctrlProp64.xml><?xml version="1.0" encoding="utf-8"?>
<formControlPr xmlns="http://schemas.microsoft.com/office/spreadsheetml/2009/9/main" objectType="CheckBox" fmlaLink="$H$128" lockText="1" noThreeD="1"/>
</file>

<file path=xl/ctrlProps/ctrlProp65.xml><?xml version="1.0" encoding="utf-8"?>
<formControlPr xmlns="http://schemas.microsoft.com/office/spreadsheetml/2009/9/main" objectType="CheckBox" fmlaLink="$H$129" lockText="1" noThreeD="1"/>
</file>

<file path=xl/ctrlProps/ctrlProp66.xml><?xml version="1.0" encoding="utf-8"?>
<formControlPr xmlns="http://schemas.microsoft.com/office/spreadsheetml/2009/9/main" objectType="CheckBox" fmlaLink="$H$124" lockText="1" noThreeD="1"/>
</file>

<file path=xl/ctrlProps/ctrlProp67.xml><?xml version="1.0" encoding="utf-8"?>
<formControlPr xmlns="http://schemas.microsoft.com/office/spreadsheetml/2009/9/main" objectType="CheckBox" fmlaLink="$H$125" lockText="1" noThreeD="1"/>
</file>

<file path=xl/ctrlProps/ctrlProp68.xml><?xml version="1.0" encoding="utf-8"?>
<formControlPr xmlns="http://schemas.microsoft.com/office/spreadsheetml/2009/9/main" objectType="CheckBox" fmlaLink="$H$126" lockText="1" noThreeD="1"/>
</file>

<file path=xl/ctrlProps/ctrlProp69.xml><?xml version="1.0" encoding="utf-8"?>
<formControlPr xmlns="http://schemas.microsoft.com/office/spreadsheetml/2009/9/main" objectType="CheckBox" fmlaLink="$H$130" lockText="1" noThreeD="1"/>
</file>

<file path=xl/ctrlProps/ctrlProp7.xml><?xml version="1.0" encoding="utf-8"?>
<formControlPr xmlns="http://schemas.microsoft.com/office/spreadsheetml/2009/9/main" objectType="CheckBox" fmlaLink="$I$72" lockText="1" noThreeD="1"/>
</file>

<file path=xl/ctrlProps/ctrlProp70.xml><?xml version="1.0" encoding="utf-8"?>
<formControlPr xmlns="http://schemas.microsoft.com/office/spreadsheetml/2009/9/main" objectType="CheckBox" fmlaLink="$H$131" lockText="1" noThreeD="1"/>
</file>

<file path=xl/ctrlProps/ctrlProp71.xml><?xml version="1.0" encoding="utf-8"?>
<formControlPr xmlns="http://schemas.microsoft.com/office/spreadsheetml/2009/9/main" objectType="CheckBox" fmlaLink="$H$132" lockText="1" noThreeD="1"/>
</file>

<file path=xl/ctrlProps/ctrlProp72.xml><?xml version="1.0" encoding="utf-8"?>
<formControlPr xmlns="http://schemas.microsoft.com/office/spreadsheetml/2009/9/main" objectType="CheckBox" fmlaLink="$H$133" lockText="1" noThreeD="1"/>
</file>

<file path=xl/ctrlProps/ctrlProp73.xml><?xml version="1.0" encoding="utf-8"?>
<formControlPr xmlns="http://schemas.microsoft.com/office/spreadsheetml/2009/9/main" objectType="CheckBox" fmlaLink="$H$121" lockText="1" noThreeD="1"/>
</file>

<file path=xl/ctrlProps/ctrlProp74.xml><?xml version="1.0" encoding="utf-8"?>
<formControlPr xmlns="http://schemas.microsoft.com/office/spreadsheetml/2009/9/main" objectType="CheckBox" fmlaLink="$H$120" lockText="1" noThreeD="1"/>
</file>

<file path=xl/ctrlProps/ctrlProp75.xml><?xml version="1.0" encoding="utf-8"?>
<formControlPr xmlns="http://schemas.microsoft.com/office/spreadsheetml/2009/9/main" objectType="CheckBox" fmlaLink="$H$119" lockText="1" noThreeD="1"/>
</file>

<file path=xl/ctrlProps/ctrlProp76.xml><?xml version="1.0" encoding="utf-8"?>
<formControlPr xmlns="http://schemas.microsoft.com/office/spreadsheetml/2009/9/main" objectType="CheckBox" fmlaLink="$H$117" lockText="1" noThreeD="1"/>
</file>

<file path=xl/ctrlProps/ctrlProp77.xml><?xml version="1.0" encoding="utf-8"?>
<formControlPr xmlns="http://schemas.microsoft.com/office/spreadsheetml/2009/9/main" objectType="CheckBox" fmlaLink="$H$116" lockText="1" noThreeD="1"/>
</file>

<file path=xl/ctrlProps/ctrlProp78.xml><?xml version="1.0" encoding="utf-8"?>
<formControlPr xmlns="http://schemas.microsoft.com/office/spreadsheetml/2009/9/main" objectType="CheckBox" fmlaLink="$H$118" lockText="1" noThreeD="1"/>
</file>

<file path=xl/ctrlProps/ctrlProp79.xml><?xml version="1.0" encoding="utf-8"?>
<formControlPr xmlns="http://schemas.microsoft.com/office/spreadsheetml/2009/9/main" objectType="CheckBox" fmlaLink="$H$115" lockText="1" noThreeD="1"/>
</file>

<file path=xl/ctrlProps/ctrlProp8.xml><?xml version="1.0" encoding="utf-8"?>
<formControlPr xmlns="http://schemas.microsoft.com/office/spreadsheetml/2009/9/main" objectType="CheckBox" fmlaLink="$I$71" lockText="1" noThreeD="1"/>
</file>

<file path=xl/ctrlProps/ctrlProp80.xml><?xml version="1.0" encoding="utf-8"?>
<formControlPr xmlns="http://schemas.microsoft.com/office/spreadsheetml/2009/9/main" objectType="CheckBox" fmlaLink="$H$114" lockText="1" noThreeD="1"/>
</file>

<file path=xl/ctrlProps/ctrlProp81.xml><?xml version="1.0" encoding="utf-8"?>
<formControlPr xmlns="http://schemas.microsoft.com/office/spreadsheetml/2009/9/main" objectType="CheckBox" fmlaLink="$I$133" lockText="1" noThreeD="1"/>
</file>

<file path=xl/ctrlProps/ctrlProp82.xml><?xml version="1.0" encoding="utf-8"?>
<formControlPr xmlns="http://schemas.microsoft.com/office/spreadsheetml/2009/9/main" objectType="CheckBox" fmlaLink="$I$132" lockText="1" noThreeD="1"/>
</file>

<file path=xl/ctrlProps/ctrlProp83.xml><?xml version="1.0" encoding="utf-8"?>
<formControlPr xmlns="http://schemas.microsoft.com/office/spreadsheetml/2009/9/main" objectType="CheckBox" fmlaLink="$I$131" lockText="1" noThreeD="1"/>
</file>

<file path=xl/ctrlProps/ctrlProp84.xml><?xml version="1.0" encoding="utf-8"?>
<formControlPr xmlns="http://schemas.microsoft.com/office/spreadsheetml/2009/9/main" objectType="CheckBox" fmlaLink="$I$130" lockText="1" noThreeD="1"/>
</file>

<file path=xl/ctrlProps/ctrlProp85.xml><?xml version="1.0" encoding="utf-8"?>
<formControlPr xmlns="http://schemas.microsoft.com/office/spreadsheetml/2009/9/main" objectType="CheckBox" fmlaLink="$I$129" lockText="1" noThreeD="1"/>
</file>

<file path=xl/ctrlProps/ctrlProp86.xml><?xml version="1.0" encoding="utf-8"?>
<formControlPr xmlns="http://schemas.microsoft.com/office/spreadsheetml/2009/9/main" objectType="CheckBox" fmlaLink="$I$128" lockText="1" noThreeD="1"/>
</file>

<file path=xl/ctrlProps/ctrlProp87.xml><?xml version="1.0" encoding="utf-8"?>
<formControlPr xmlns="http://schemas.microsoft.com/office/spreadsheetml/2009/9/main" objectType="CheckBox" fmlaLink="$I$127" lockText="1" noThreeD="1"/>
</file>

<file path=xl/ctrlProps/ctrlProp88.xml><?xml version="1.0" encoding="utf-8"?>
<formControlPr xmlns="http://schemas.microsoft.com/office/spreadsheetml/2009/9/main" objectType="CheckBox" fmlaLink="$I$126" lockText="1" noThreeD="1"/>
</file>

<file path=xl/ctrlProps/ctrlProp89.xml><?xml version="1.0" encoding="utf-8"?>
<formControlPr xmlns="http://schemas.microsoft.com/office/spreadsheetml/2009/9/main" objectType="CheckBox" fmlaLink="$I$125" lockText="1" noThreeD="1"/>
</file>

<file path=xl/ctrlProps/ctrlProp9.xml><?xml version="1.0" encoding="utf-8"?>
<formControlPr xmlns="http://schemas.microsoft.com/office/spreadsheetml/2009/9/main" objectType="CheckBox" fmlaLink="$I$70" lockText="1" noThreeD="1"/>
</file>

<file path=xl/ctrlProps/ctrlProp90.xml><?xml version="1.0" encoding="utf-8"?>
<formControlPr xmlns="http://schemas.microsoft.com/office/spreadsheetml/2009/9/main" objectType="CheckBox" fmlaLink="$I$124" lockText="1" noThreeD="1"/>
</file>

<file path=xl/ctrlProps/ctrlProp91.xml><?xml version="1.0" encoding="utf-8"?>
<formControlPr xmlns="http://schemas.microsoft.com/office/spreadsheetml/2009/9/main" objectType="CheckBox" fmlaLink="$I$123" lockText="1" noThreeD="1"/>
</file>

<file path=xl/ctrlProps/ctrlProp92.xml><?xml version="1.0" encoding="utf-8"?>
<formControlPr xmlns="http://schemas.microsoft.com/office/spreadsheetml/2009/9/main" objectType="CheckBox" fmlaLink="$I$122" lockText="1" noThreeD="1"/>
</file>

<file path=xl/ctrlProps/ctrlProp93.xml><?xml version="1.0" encoding="utf-8"?>
<formControlPr xmlns="http://schemas.microsoft.com/office/spreadsheetml/2009/9/main" objectType="CheckBox" fmlaLink="$I$121" lockText="1" noThreeD="1"/>
</file>

<file path=xl/ctrlProps/ctrlProp94.xml><?xml version="1.0" encoding="utf-8"?>
<formControlPr xmlns="http://schemas.microsoft.com/office/spreadsheetml/2009/9/main" objectType="CheckBox" fmlaLink="$I$120" lockText="1" noThreeD="1"/>
</file>

<file path=xl/ctrlProps/ctrlProp95.xml><?xml version="1.0" encoding="utf-8"?>
<formControlPr xmlns="http://schemas.microsoft.com/office/spreadsheetml/2009/9/main" objectType="CheckBox" fmlaLink="$I$119" lockText="1" noThreeD="1"/>
</file>

<file path=xl/ctrlProps/ctrlProp96.xml><?xml version="1.0" encoding="utf-8"?>
<formControlPr xmlns="http://schemas.microsoft.com/office/spreadsheetml/2009/9/main" objectType="CheckBox" fmlaLink="$I$118" lockText="1" noThreeD="1"/>
</file>

<file path=xl/ctrlProps/ctrlProp97.xml><?xml version="1.0" encoding="utf-8"?>
<formControlPr xmlns="http://schemas.microsoft.com/office/spreadsheetml/2009/9/main" objectType="CheckBox" fmlaLink="$I$117" lockText="1" noThreeD="1"/>
</file>

<file path=xl/ctrlProps/ctrlProp98.xml><?xml version="1.0" encoding="utf-8"?>
<formControlPr xmlns="http://schemas.microsoft.com/office/spreadsheetml/2009/9/main" objectType="CheckBox" fmlaLink="$I$116" lockText="1" noThreeD="1"/>
</file>

<file path=xl/ctrlProps/ctrlProp99.xml><?xml version="1.0" encoding="utf-8"?>
<formControlPr xmlns="http://schemas.microsoft.com/office/spreadsheetml/2009/9/main" objectType="CheckBox" fmlaLink="$I$1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122959</xdr:colOff>
      <xdr:row>151</xdr:row>
      <xdr:rowOff>0</xdr:rowOff>
    </xdr:from>
    <xdr:to>
      <xdr:col>8</xdr:col>
      <xdr:colOff>1002722</xdr:colOff>
      <xdr:row>167</xdr:row>
      <xdr:rowOff>9525</xdr:rowOff>
    </xdr:to>
    <xdr:graphicFrame macro="">
      <xdr:nvGraphicFramePr>
        <xdr:cNvPr id="335986" name="Chart 416">
          <a:extLst>
            <a:ext uri="{FF2B5EF4-FFF2-40B4-BE49-F238E27FC236}">
              <a16:creationId xmlns:a16="http://schemas.microsoft.com/office/drawing/2014/main" id="{00000000-0008-0000-0000-0000722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</xdr:row>
          <xdr:rowOff>0</xdr:rowOff>
        </xdr:from>
        <xdr:to>
          <xdr:col>7</xdr:col>
          <xdr:colOff>704850</xdr:colOff>
          <xdr:row>22</xdr:row>
          <xdr:rowOff>142875</xdr:rowOff>
        </xdr:to>
        <xdr:grpSp>
          <xdr:nvGrpSpPr>
            <xdr:cNvPr id="335987" name="Group 2">
              <a:extLst>
                <a:ext uri="{FF2B5EF4-FFF2-40B4-BE49-F238E27FC236}">
                  <a16:creationId xmlns:a16="http://schemas.microsoft.com/office/drawing/2014/main" id="{00000000-0008-0000-0000-000073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08957" y="1154545"/>
              <a:ext cx="219075" cy="2994603"/>
              <a:chOff x="7181850" y="1428750"/>
              <a:chExt cx="219075" cy="3038475"/>
            </a:xfrm>
          </xdr:grpSpPr>
          <xdr:sp macro="" textlink="">
            <xdr:nvSpPr>
              <xdr:cNvPr id="1113" name="FB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7181850" y="26479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4" name="FB1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7181850" y="28003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5" name="FB14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7181850" y="34099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6" name="FB15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7181850" y="35623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7" name="FB16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7181850" y="37147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8" name="FB11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7181850" y="29527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9" name="FB12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7181850" y="31051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0" name="FB13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7181850" y="32575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1" name="FB1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7181850" y="38671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2" name="FB1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7181850" y="40195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6" name="FB19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7181850" y="41719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0" name="FB2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7181850" y="4324350"/>
                <a:ext cx="21907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9" name="FB8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7181850" y="24955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8" name="FB7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7181850" y="23431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FB6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7181850" y="21907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1" name="FB4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7181850" y="18859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0" name="FB3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7181850" y="17335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2" name="FB5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7181850" y="20383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6" name="FB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7181850" y="1581150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5" name="FB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7181850" y="14287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30</xdr:row>
          <xdr:rowOff>666750</xdr:rowOff>
        </xdr:from>
        <xdr:to>
          <xdr:col>8</xdr:col>
          <xdr:colOff>685800</xdr:colOff>
          <xdr:row>51</xdr:row>
          <xdr:rowOff>0</xdr:rowOff>
        </xdr:to>
        <xdr:grpSp>
          <xdr:nvGrpSpPr>
            <xdr:cNvPr id="335988" name="Group 5">
              <a:extLst>
                <a:ext uri="{FF2B5EF4-FFF2-40B4-BE49-F238E27FC236}">
                  <a16:creationId xmlns:a16="http://schemas.microsoft.com/office/drawing/2014/main" id="{00000000-0008-0000-0000-000074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38705" y="6693477"/>
              <a:ext cx="209550" cy="3016250"/>
              <a:chOff x="8686800" y="6848477"/>
              <a:chExt cx="209550" cy="3067048"/>
            </a:xfrm>
          </xdr:grpSpPr>
          <xdr:sp macro="" textlink="">
            <xdr:nvSpPr>
              <xdr:cNvPr id="1235" name="FQ26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8686800" y="97536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0" name="FQ21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8686800" y="9610725"/>
                <a:ext cx="2095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3" name="FQ18" hidden="1">
                <a:extLst>
                  <a:ext uri="{63B3BB69-23CF-44E3-9099-C40C66FF867C}">
                    <a14:compatExt spid="_x0000_s1243"/>
                  </a:ext>
                  <a:ext uri="{FF2B5EF4-FFF2-40B4-BE49-F238E27FC236}">
                    <a16:creationId xmlns:a16="http://schemas.microsoft.com/office/drawing/2014/main" id="{00000000-0008-0000-0000-0000DB040000}"/>
                  </a:ext>
                </a:extLst>
              </xdr:cNvPr>
              <xdr:cNvSpPr/>
            </xdr:nvSpPr>
            <xdr:spPr bwMode="auto">
              <a:xfrm>
                <a:off x="8686800" y="94488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4" name="FQ17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8686800" y="92964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5" name="FQ16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8686800" y="91440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6" name="FQ15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8686800" y="89916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7" name="FQ14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/>
            </xdr:nvSpPr>
            <xdr:spPr bwMode="auto">
              <a:xfrm>
                <a:off x="8686800" y="88392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8" name="FQ13" hidden="1">
                <a:extLst>
                  <a:ext uri="{63B3BB69-23CF-44E3-9099-C40C66FF867C}">
                    <a14:compatExt spid="_x0000_s1248"/>
                  </a:ext>
                  <a:ext uri="{FF2B5EF4-FFF2-40B4-BE49-F238E27FC236}">
                    <a16:creationId xmlns:a16="http://schemas.microsoft.com/office/drawing/2014/main" id="{00000000-0008-0000-0000-0000E0040000}"/>
                  </a:ext>
                </a:extLst>
              </xdr:cNvPr>
              <xdr:cNvSpPr/>
            </xdr:nvSpPr>
            <xdr:spPr bwMode="auto">
              <a:xfrm>
                <a:off x="8686800" y="86868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9" name="FQ12" hidden="1">
                <a:extLst>
                  <a:ext uri="{63B3BB69-23CF-44E3-9099-C40C66FF867C}">
                    <a14:compatExt spid="_x0000_s1249"/>
                  </a:ext>
                  <a:ext uri="{FF2B5EF4-FFF2-40B4-BE49-F238E27FC236}">
                    <a16:creationId xmlns:a16="http://schemas.microsoft.com/office/drawing/2014/main" id="{00000000-0008-0000-0000-0000E1040000}"/>
                  </a:ext>
                </a:extLst>
              </xdr:cNvPr>
              <xdr:cNvSpPr/>
            </xdr:nvSpPr>
            <xdr:spPr bwMode="auto">
              <a:xfrm>
                <a:off x="8686800" y="85344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0" name="FQ11" hidden="1">
                <a:extLst>
                  <a:ext uri="{63B3BB69-23CF-44E3-9099-C40C66FF867C}">
                    <a14:compatExt spid="_x0000_s1250"/>
                  </a:ext>
                  <a:ext uri="{FF2B5EF4-FFF2-40B4-BE49-F238E27FC236}">
                    <a16:creationId xmlns:a16="http://schemas.microsoft.com/office/drawing/2014/main" id="{00000000-0008-0000-0000-0000E2040000}"/>
                  </a:ext>
                </a:extLst>
              </xdr:cNvPr>
              <xdr:cNvSpPr/>
            </xdr:nvSpPr>
            <xdr:spPr bwMode="auto">
              <a:xfrm>
                <a:off x="8686800" y="83820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1" name="FQ10" hidden="1">
                <a:extLst>
                  <a:ext uri="{63B3BB69-23CF-44E3-9099-C40C66FF867C}">
                    <a14:compatExt spid="_x0000_s1251"/>
                  </a:ext>
                  <a:ext uri="{FF2B5EF4-FFF2-40B4-BE49-F238E27FC236}">
                    <a16:creationId xmlns:a16="http://schemas.microsoft.com/office/drawing/2014/main" id="{00000000-0008-0000-0000-0000E3040000}"/>
                  </a:ext>
                </a:extLst>
              </xdr:cNvPr>
              <xdr:cNvSpPr/>
            </xdr:nvSpPr>
            <xdr:spPr bwMode="auto">
              <a:xfrm>
                <a:off x="8686800" y="82296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2" name="FQ9" hidden="1">
                <a:extLst>
                  <a:ext uri="{63B3BB69-23CF-44E3-9099-C40C66FF867C}">
                    <a14:compatExt spid="_x0000_s1252"/>
                  </a:ext>
                  <a:ext uri="{FF2B5EF4-FFF2-40B4-BE49-F238E27FC236}">
                    <a16:creationId xmlns:a16="http://schemas.microsoft.com/office/drawing/2014/main" id="{00000000-0008-0000-0000-0000E4040000}"/>
                  </a:ext>
                </a:extLst>
              </xdr:cNvPr>
              <xdr:cNvSpPr/>
            </xdr:nvSpPr>
            <xdr:spPr bwMode="auto">
              <a:xfrm>
                <a:off x="8686800" y="80772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3" name="FQ8" hidden="1">
                <a:extLst>
                  <a:ext uri="{63B3BB69-23CF-44E3-9099-C40C66FF867C}">
                    <a14:compatExt spid="_x0000_s1253"/>
                  </a:ext>
                  <a:ext uri="{FF2B5EF4-FFF2-40B4-BE49-F238E27FC236}">
                    <a16:creationId xmlns:a16="http://schemas.microsoft.com/office/drawing/2014/main" id="{00000000-0008-0000-0000-0000E5040000}"/>
                  </a:ext>
                </a:extLst>
              </xdr:cNvPr>
              <xdr:cNvSpPr/>
            </xdr:nvSpPr>
            <xdr:spPr bwMode="auto">
              <a:xfrm>
                <a:off x="8686800" y="79248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4" name="FQ7" hidden="1">
                <a:extLst>
                  <a:ext uri="{63B3BB69-23CF-44E3-9099-C40C66FF867C}">
                    <a14:compatExt spid="_x0000_s1254"/>
                  </a:ext>
                  <a:ext uri="{FF2B5EF4-FFF2-40B4-BE49-F238E27FC236}">
                    <a16:creationId xmlns:a16="http://schemas.microsoft.com/office/drawing/2014/main" id="{00000000-0008-0000-0000-0000E6040000}"/>
                  </a:ext>
                </a:extLst>
              </xdr:cNvPr>
              <xdr:cNvSpPr/>
            </xdr:nvSpPr>
            <xdr:spPr bwMode="auto">
              <a:xfrm>
                <a:off x="8686800" y="77724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5" name="FQ6" hidden="1">
                <a:extLst>
                  <a:ext uri="{63B3BB69-23CF-44E3-9099-C40C66FF867C}">
                    <a14:compatExt spid="_x0000_s1255"/>
                  </a:ext>
                  <a:ext uri="{FF2B5EF4-FFF2-40B4-BE49-F238E27FC236}">
                    <a16:creationId xmlns:a16="http://schemas.microsoft.com/office/drawing/2014/main" id="{00000000-0008-0000-0000-0000E7040000}"/>
                  </a:ext>
                </a:extLst>
              </xdr:cNvPr>
              <xdr:cNvSpPr/>
            </xdr:nvSpPr>
            <xdr:spPr bwMode="auto">
              <a:xfrm>
                <a:off x="8686800" y="76200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6" name="FQ5" hidden="1">
                <a:extLst>
                  <a:ext uri="{63B3BB69-23CF-44E3-9099-C40C66FF867C}">
                    <a14:compatExt spid="_x0000_s1256"/>
                  </a:ext>
                  <a:ext uri="{FF2B5EF4-FFF2-40B4-BE49-F238E27FC236}">
                    <a16:creationId xmlns:a16="http://schemas.microsoft.com/office/drawing/2014/main" id="{00000000-0008-0000-0000-0000E8040000}"/>
                  </a:ext>
                </a:extLst>
              </xdr:cNvPr>
              <xdr:cNvSpPr/>
            </xdr:nvSpPr>
            <xdr:spPr bwMode="auto">
              <a:xfrm>
                <a:off x="8686800" y="74676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7" name="FQ4" hidden="1">
                <a:extLst>
                  <a:ext uri="{63B3BB69-23CF-44E3-9099-C40C66FF867C}">
                    <a14:compatExt spid="_x0000_s1257"/>
                  </a:ext>
                  <a:ext uri="{FF2B5EF4-FFF2-40B4-BE49-F238E27FC236}">
                    <a16:creationId xmlns:a16="http://schemas.microsoft.com/office/drawing/2014/main" id="{00000000-0008-0000-0000-0000E9040000}"/>
                  </a:ext>
                </a:extLst>
              </xdr:cNvPr>
              <xdr:cNvSpPr/>
            </xdr:nvSpPr>
            <xdr:spPr bwMode="auto">
              <a:xfrm>
                <a:off x="8686800" y="73152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8" name="FQ3" hidden="1">
                <a:extLst>
                  <a:ext uri="{63B3BB69-23CF-44E3-9099-C40C66FF867C}">
                    <a14:compatExt spid="_x0000_s1258"/>
                  </a:ext>
                  <a:ext uri="{FF2B5EF4-FFF2-40B4-BE49-F238E27FC236}">
                    <a16:creationId xmlns:a16="http://schemas.microsoft.com/office/drawing/2014/main" id="{00000000-0008-0000-0000-0000EA040000}"/>
                  </a:ext>
                </a:extLst>
              </xdr:cNvPr>
              <xdr:cNvSpPr/>
            </xdr:nvSpPr>
            <xdr:spPr bwMode="auto">
              <a:xfrm>
                <a:off x="8686800" y="71628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9" name="FQ2" hidden="1">
                <a:extLst>
                  <a:ext uri="{63B3BB69-23CF-44E3-9099-C40C66FF867C}">
                    <a14:compatExt spid="_x0000_s1259"/>
                  </a:ext>
                  <a:ext uri="{FF2B5EF4-FFF2-40B4-BE49-F238E27FC236}">
                    <a16:creationId xmlns:a16="http://schemas.microsoft.com/office/drawing/2014/main" id="{00000000-0008-0000-0000-0000EB040000}"/>
                  </a:ext>
                </a:extLst>
              </xdr:cNvPr>
              <xdr:cNvSpPr/>
            </xdr:nvSpPr>
            <xdr:spPr bwMode="auto">
              <a:xfrm>
                <a:off x="8686800" y="70104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60" name="FQ1" hidden="1">
                <a:extLst>
                  <a:ext uri="{63B3BB69-23CF-44E3-9099-C40C66FF867C}">
                    <a14:compatExt spid="_x0000_s1260"/>
                  </a:ext>
                  <a:ext uri="{FF2B5EF4-FFF2-40B4-BE49-F238E27FC236}">
                    <a16:creationId xmlns:a16="http://schemas.microsoft.com/office/drawing/2014/main" id="{00000000-0008-0000-0000-0000EC040000}"/>
                  </a:ext>
                </a:extLst>
              </xdr:cNvPr>
              <xdr:cNvSpPr/>
            </xdr:nvSpPr>
            <xdr:spPr bwMode="auto">
              <a:xfrm>
                <a:off x="8686800" y="6848477"/>
                <a:ext cx="2095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462684</xdr:colOff>
          <xdr:row>30</xdr:row>
          <xdr:rowOff>669637</xdr:rowOff>
        </xdr:from>
        <xdr:to>
          <xdr:col>7</xdr:col>
          <xdr:colOff>854363</xdr:colOff>
          <xdr:row>50</xdr:row>
          <xdr:rowOff>150090</xdr:rowOff>
        </xdr:to>
        <xdr:grpSp>
          <xdr:nvGrpSpPr>
            <xdr:cNvPr id="335989" name="Group 1">
              <a:extLst>
                <a:ext uri="{FF2B5EF4-FFF2-40B4-BE49-F238E27FC236}">
                  <a16:creationId xmlns:a16="http://schemas.microsoft.com/office/drawing/2014/main" id="{00000000-0008-0000-0000-000075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85866" y="6696364"/>
              <a:ext cx="391679" cy="3013362"/>
              <a:chOff x="6210300" y="6105528"/>
              <a:chExt cx="219075" cy="3067047"/>
            </a:xfrm>
          </xdr:grpSpPr>
          <xdr:sp macro="" textlink="">
            <xdr:nvSpPr>
              <xdr:cNvPr id="1266" name="FB11" hidden="1">
                <a:extLst>
                  <a:ext uri="{63B3BB69-23CF-44E3-9099-C40C66FF867C}">
                    <a14:compatExt spid="_x0000_s1266"/>
                  </a:ext>
                  <a:ext uri="{FF2B5EF4-FFF2-40B4-BE49-F238E27FC236}">
                    <a16:creationId xmlns:a16="http://schemas.microsoft.com/office/drawing/2014/main" id="{00000000-0008-0000-0000-0000F2040000}"/>
                  </a:ext>
                </a:extLst>
              </xdr:cNvPr>
              <xdr:cNvSpPr/>
            </xdr:nvSpPr>
            <xdr:spPr bwMode="auto">
              <a:xfrm>
                <a:off x="6210300" y="7648575"/>
                <a:ext cx="21907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grpSp>
            <xdr:nvGrpSpPr>
              <xdr:cNvPr id="335997" name="Group 6">
                <a:extLst>
                  <a:ext uri="{FF2B5EF4-FFF2-40B4-BE49-F238E27FC236}">
                    <a16:creationId xmlns:a16="http://schemas.microsoft.com/office/drawing/2014/main" id="{00000000-0008-0000-0000-00007D2005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210300" y="6105528"/>
                <a:ext cx="219075" cy="3067047"/>
                <a:chOff x="7181850" y="6848478"/>
                <a:chExt cx="219075" cy="3067047"/>
              </a:xfrm>
            </xdr:grpSpPr>
            <xdr:sp macro="" textlink="">
              <xdr:nvSpPr>
                <xdr:cNvPr id="1261" name="FB9" hidden="1">
                  <a:extLst>
                    <a:ext uri="{63B3BB69-23CF-44E3-9099-C40C66FF867C}">
                      <a14:compatExt spid="_x0000_s1261"/>
                    </a:ext>
                    <a:ext uri="{FF2B5EF4-FFF2-40B4-BE49-F238E27FC236}">
                      <a16:creationId xmlns:a16="http://schemas.microsoft.com/office/drawing/2014/main" id="{00000000-0008-0000-0000-0000ED040000}"/>
                    </a:ext>
                  </a:extLst>
                </xdr:cNvPr>
                <xdr:cNvSpPr/>
              </xdr:nvSpPr>
              <xdr:spPr bwMode="auto">
                <a:xfrm>
                  <a:off x="7181850" y="80867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2" name="FB10" hidden="1">
                  <a:extLst>
                    <a:ext uri="{63B3BB69-23CF-44E3-9099-C40C66FF867C}">
                      <a14:compatExt spid="_x0000_s1262"/>
                    </a:ext>
                    <a:ext uri="{FF2B5EF4-FFF2-40B4-BE49-F238E27FC236}">
                      <a16:creationId xmlns:a16="http://schemas.microsoft.com/office/drawing/2014/main" id="{00000000-0008-0000-0000-0000EE040000}"/>
                    </a:ext>
                  </a:extLst>
                </xdr:cNvPr>
                <xdr:cNvSpPr/>
              </xdr:nvSpPr>
              <xdr:spPr bwMode="auto">
                <a:xfrm>
                  <a:off x="7181850" y="82391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3" name="FB14" hidden="1">
                  <a:extLst>
                    <a:ext uri="{63B3BB69-23CF-44E3-9099-C40C66FF867C}">
                      <a14:compatExt spid="_x0000_s1263"/>
                    </a:ext>
                    <a:ext uri="{FF2B5EF4-FFF2-40B4-BE49-F238E27FC236}">
                      <a16:creationId xmlns:a16="http://schemas.microsoft.com/office/drawing/2014/main" id="{00000000-0008-0000-0000-0000EF040000}"/>
                    </a:ext>
                  </a:extLst>
                </xdr:cNvPr>
                <xdr:cNvSpPr/>
              </xdr:nvSpPr>
              <xdr:spPr bwMode="auto">
                <a:xfrm>
                  <a:off x="7181850" y="88487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4" name="FB15" hidden="1">
                  <a:extLst>
                    <a:ext uri="{63B3BB69-23CF-44E3-9099-C40C66FF867C}">
                      <a14:compatExt spid="_x0000_s1264"/>
                    </a:ext>
                    <a:ext uri="{FF2B5EF4-FFF2-40B4-BE49-F238E27FC236}">
                      <a16:creationId xmlns:a16="http://schemas.microsoft.com/office/drawing/2014/main" id="{00000000-0008-0000-0000-0000F0040000}"/>
                    </a:ext>
                  </a:extLst>
                </xdr:cNvPr>
                <xdr:cNvSpPr/>
              </xdr:nvSpPr>
              <xdr:spPr bwMode="auto">
                <a:xfrm>
                  <a:off x="7181850" y="90011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5" name="FB16" hidden="1">
                  <a:extLst>
                    <a:ext uri="{63B3BB69-23CF-44E3-9099-C40C66FF867C}">
                      <a14:compatExt spid="_x0000_s1265"/>
                    </a:ext>
                    <a:ext uri="{FF2B5EF4-FFF2-40B4-BE49-F238E27FC236}">
                      <a16:creationId xmlns:a16="http://schemas.microsoft.com/office/drawing/2014/main" id="{00000000-0008-0000-0000-0000F1040000}"/>
                    </a:ext>
                  </a:extLst>
                </xdr:cNvPr>
                <xdr:cNvSpPr/>
              </xdr:nvSpPr>
              <xdr:spPr bwMode="auto">
                <a:xfrm>
                  <a:off x="7181850" y="91535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7" name="FB12" hidden="1">
                  <a:extLst>
                    <a:ext uri="{63B3BB69-23CF-44E3-9099-C40C66FF867C}">
                      <a14:compatExt spid="_x0000_s1267"/>
                    </a:ext>
                    <a:ext uri="{FF2B5EF4-FFF2-40B4-BE49-F238E27FC236}">
                      <a16:creationId xmlns:a16="http://schemas.microsoft.com/office/drawing/2014/main" id="{00000000-0008-0000-0000-0000F3040000}"/>
                    </a:ext>
                  </a:extLst>
                </xdr:cNvPr>
                <xdr:cNvSpPr/>
              </xdr:nvSpPr>
              <xdr:spPr bwMode="auto">
                <a:xfrm>
                  <a:off x="7181850" y="85439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8" name="FB13" hidden="1">
                  <a:extLst>
                    <a:ext uri="{63B3BB69-23CF-44E3-9099-C40C66FF867C}">
                      <a14:compatExt spid="_x0000_s1268"/>
                    </a:ext>
                    <a:ext uri="{FF2B5EF4-FFF2-40B4-BE49-F238E27FC236}">
                      <a16:creationId xmlns:a16="http://schemas.microsoft.com/office/drawing/2014/main" id="{00000000-0008-0000-0000-0000F4040000}"/>
                    </a:ext>
                  </a:extLst>
                </xdr:cNvPr>
                <xdr:cNvSpPr/>
              </xdr:nvSpPr>
              <xdr:spPr bwMode="auto">
                <a:xfrm>
                  <a:off x="7181850" y="86963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69" name="FB17" hidden="1">
                  <a:extLst>
                    <a:ext uri="{63B3BB69-23CF-44E3-9099-C40C66FF867C}">
                      <a14:compatExt spid="_x0000_s1269"/>
                    </a:ext>
                    <a:ext uri="{FF2B5EF4-FFF2-40B4-BE49-F238E27FC236}">
                      <a16:creationId xmlns:a16="http://schemas.microsoft.com/office/drawing/2014/main" id="{00000000-0008-0000-0000-0000F5040000}"/>
                    </a:ext>
                  </a:extLst>
                </xdr:cNvPr>
                <xdr:cNvSpPr/>
              </xdr:nvSpPr>
              <xdr:spPr bwMode="auto">
                <a:xfrm>
                  <a:off x="7181850" y="93059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70" name="FB18" hidden="1">
                  <a:extLst>
                    <a:ext uri="{63B3BB69-23CF-44E3-9099-C40C66FF867C}">
                      <a14:compatExt spid="_x0000_s1270"/>
                    </a:ext>
                    <a:ext uri="{FF2B5EF4-FFF2-40B4-BE49-F238E27FC236}">
                      <a16:creationId xmlns:a16="http://schemas.microsoft.com/office/drawing/2014/main" id="{00000000-0008-0000-0000-0000F6040000}"/>
                    </a:ext>
                  </a:extLst>
                </xdr:cNvPr>
                <xdr:cNvSpPr/>
              </xdr:nvSpPr>
              <xdr:spPr bwMode="auto">
                <a:xfrm>
                  <a:off x="7181850" y="94583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76" name="FB21" hidden="1">
                  <a:extLst>
                    <a:ext uri="{63B3BB69-23CF-44E3-9099-C40C66FF867C}">
                      <a14:compatExt spid="_x0000_s1276"/>
                    </a:ext>
                    <a:ext uri="{FF2B5EF4-FFF2-40B4-BE49-F238E27FC236}">
                      <a16:creationId xmlns:a16="http://schemas.microsoft.com/office/drawing/2014/main" id="{00000000-0008-0000-0000-0000FC040000}"/>
                    </a:ext>
                  </a:extLst>
                </xdr:cNvPr>
                <xdr:cNvSpPr/>
              </xdr:nvSpPr>
              <xdr:spPr bwMode="auto">
                <a:xfrm>
                  <a:off x="7181850" y="96107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78" name="FB26" hidden="1">
                  <a:extLst>
                    <a:ext uri="{63B3BB69-23CF-44E3-9099-C40C66FF867C}">
                      <a14:compatExt spid="_x0000_s1278"/>
                    </a:ext>
                    <a:ext uri="{FF2B5EF4-FFF2-40B4-BE49-F238E27FC236}">
                      <a16:creationId xmlns:a16="http://schemas.microsoft.com/office/drawing/2014/main" id="{00000000-0008-0000-0000-0000FE040000}"/>
                    </a:ext>
                  </a:extLst>
                </xdr:cNvPr>
                <xdr:cNvSpPr/>
              </xdr:nvSpPr>
              <xdr:spPr bwMode="auto">
                <a:xfrm>
                  <a:off x="7181850" y="97631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79" name="FB8" hidden="1">
                  <a:extLst>
                    <a:ext uri="{63B3BB69-23CF-44E3-9099-C40C66FF867C}">
                      <a14:compatExt spid="_x0000_s1279"/>
                    </a:ext>
                    <a:ext uri="{FF2B5EF4-FFF2-40B4-BE49-F238E27FC236}">
                      <a16:creationId xmlns:a16="http://schemas.microsoft.com/office/drawing/2014/main" id="{00000000-0008-0000-0000-0000FF040000}"/>
                    </a:ext>
                  </a:extLst>
                </xdr:cNvPr>
                <xdr:cNvSpPr/>
              </xdr:nvSpPr>
              <xdr:spPr bwMode="auto">
                <a:xfrm>
                  <a:off x="7181850" y="79343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0" name="FB7" hidden="1">
                  <a:extLst>
                    <a:ext uri="{63B3BB69-23CF-44E3-9099-C40C66FF867C}">
                      <a14:compatExt spid="_x0000_s1280"/>
                    </a:ext>
                    <a:ext uri="{FF2B5EF4-FFF2-40B4-BE49-F238E27FC236}">
                      <a16:creationId xmlns:a16="http://schemas.microsoft.com/office/drawing/2014/main" id="{00000000-0008-0000-0000-000000050000}"/>
                    </a:ext>
                  </a:extLst>
                </xdr:cNvPr>
                <xdr:cNvSpPr/>
              </xdr:nvSpPr>
              <xdr:spPr bwMode="auto">
                <a:xfrm>
                  <a:off x="7181850" y="77819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1" name="FB6" hidden="1">
                  <a:extLst>
                    <a:ext uri="{63B3BB69-23CF-44E3-9099-C40C66FF867C}">
                      <a14:compatExt spid="_x0000_s1281"/>
                    </a:ext>
                    <a:ext uri="{FF2B5EF4-FFF2-40B4-BE49-F238E27FC236}">
                      <a16:creationId xmlns:a16="http://schemas.microsoft.com/office/drawing/2014/main" id="{00000000-0008-0000-0000-000001050000}"/>
                    </a:ext>
                  </a:extLst>
                </xdr:cNvPr>
                <xdr:cNvSpPr/>
              </xdr:nvSpPr>
              <xdr:spPr bwMode="auto">
                <a:xfrm>
                  <a:off x="7181850" y="76295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2" name="FB4" hidden="1">
                  <a:extLst>
                    <a:ext uri="{63B3BB69-23CF-44E3-9099-C40C66FF867C}">
                      <a14:compatExt spid="_x0000_s1282"/>
                    </a:ext>
                    <a:ext uri="{FF2B5EF4-FFF2-40B4-BE49-F238E27FC236}">
                      <a16:creationId xmlns:a16="http://schemas.microsoft.com/office/drawing/2014/main" id="{00000000-0008-0000-0000-000002050000}"/>
                    </a:ext>
                  </a:extLst>
                </xdr:cNvPr>
                <xdr:cNvSpPr/>
              </xdr:nvSpPr>
              <xdr:spPr bwMode="auto">
                <a:xfrm>
                  <a:off x="7181850" y="73247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3" name="FB3" hidden="1">
                  <a:extLst>
                    <a:ext uri="{63B3BB69-23CF-44E3-9099-C40C66FF867C}">
                      <a14:compatExt spid="_x0000_s1283"/>
                    </a:ext>
                    <a:ext uri="{FF2B5EF4-FFF2-40B4-BE49-F238E27FC236}">
                      <a16:creationId xmlns:a16="http://schemas.microsoft.com/office/drawing/2014/main" id="{00000000-0008-0000-0000-000003050000}"/>
                    </a:ext>
                  </a:extLst>
                </xdr:cNvPr>
                <xdr:cNvSpPr/>
              </xdr:nvSpPr>
              <xdr:spPr bwMode="auto">
                <a:xfrm>
                  <a:off x="7181850" y="71723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4" name="FB5" hidden="1">
                  <a:extLst>
                    <a:ext uri="{63B3BB69-23CF-44E3-9099-C40C66FF867C}">
                      <a14:compatExt spid="_x0000_s1284"/>
                    </a:ext>
                    <a:ext uri="{FF2B5EF4-FFF2-40B4-BE49-F238E27FC236}">
                      <a16:creationId xmlns:a16="http://schemas.microsoft.com/office/drawing/2014/main" id="{00000000-0008-0000-0000-000004050000}"/>
                    </a:ext>
                  </a:extLst>
                </xdr:cNvPr>
                <xdr:cNvSpPr/>
              </xdr:nvSpPr>
              <xdr:spPr bwMode="auto">
                <a:xfrm>
                  <a:off x="7181850" y="74771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5" name="FB2" hidden="1">
                  <a:extLst>
                    <a:ext uri="{63B3BB69-23CF-44E3-9099-C40C66FF867C}">
                      <a14:compatExt spid="_x0000_s1285"/>
                    </a:ext>
                    <a:ext uri="{FF2B5EF4-FFF2-40B4-BE49-F238E27FC236}">
                      <a16:creationId xmlns:a16="http://schemas.microsoft.com/office/drawing/2014/main" id="{00000000-0008-0000-0000-000005050000}"/>
                    </a:ext>
                  </a:extLst>
                </xdr:cNvPr>
                <xdr:cNvSpPr/>
              </xdr:nvSpPr>
              <xdr:spPr bwMode="auto">
                <a:xfrm>
                  <a:off x="7181850" y="7019925"/>
                  <a:ext cx="219075" cy="1524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86" name="FB1" hidden="1">
                  <a:extLst>
                    <a:ext uri="{63B3BB69-23CF-44E3-9099-C40C66FF867C}">
                      <a14:compatExt spid="_x0000_s1286"/>
                    </a:ext>
                    <a:ext uri="{FF2B5EF4-FFF2-40B4-BE49-F238E27FC236}">
                      <a16:creationId xmlns:a16="http://schemas.microsoft.com/office/drawing/2014/main" id="{00000000-0008-0000-0000-000006050000}"/>
                    </a:ext>
                  </a:extLst>
                </xdr:cNvPr>
                <xdr:cNvSpPr/>
              </xdr:nvSpPr>
              <xdr:spPr bwMode="auto">
                <a:xfrm>
                  <a:off x="7181850" y="6848478"/>
                  <a:ext cx="219075" cy="1809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85</xdr:row>
          <xdr:rowOff>664730</xdr:rowOff>
        </xdr:from>
        <xdr:to>
          <xdr:col>8</xdr:col>
          <xdr:colOff>676275</xdr:colOff>
          <xdr:row>105</xdr:row>
          <xdr:rowOff>148071</xdr:rowOff>
        </xdr:to>
        <xdr:grpSp>
          <xdr:nvGrpSpPr>
            <xdr:cNvPr id="335990" name="Group 10">
              <a:extLst>
                <a:ext uri="{FF2B5EF4-FFF2-40B4-BE49-F238E27FC236}">
                  <a16:creationId xmlns:a16="http://schemas.microsoft.com/office/drawing/2014/main" id="{00000000-0008-0000-0000-000076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29180" y="17220912"/>
              <a:ext cx="209550" cy="3016250"/>
              <a:chOff x="8686800" y="18611845"/>
              <a:chExt cx="209550" cy="3257543"/>
            </a:xfrm>
          </xdr:grpSpPr>
          <xdr:sp macro="" textlink="">
            <xdr:nvSpPr>
              <xdr:cNvPr id="1339" name="Check Box 315" hidden="1">
                <a:extLst>
                  <a:ext uri="{63B3BB69-23CF-44E3-9099-C40C66FF867C}">
                    <a14:compatExt spid="_x0000_s1339"/>
                  </a:ext>
                  <a:ext uri="{FF2B5EF4-FFF2-40B4-BE49-F238E27FC236}">
                    <a16:creationId xmlns:a16="http://schemas.microsoft.com/office/drawing/2014/main" id="{00000000-0008-0000-0000-00003B050000}"/>
                  </a:ext>
                </a:extLst>
              </xdr:cNvPr>
              <xdr:cNvSpPr/>
            </xdr:nvSpPr>
            <xdr:spPr bwMode="auto">
              <a:xfrm>
                <a:off x="8686800" y="21697938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40" name="Check Box 316" hidden="1">
                <a:extLst>
                  <a:ext uri="{63B3BB69-23CF-44E3-9099-C40C66FF867C}">
                    <a14:compatExt spid="_x0000_s1340"/>
                  </a:ext>
                  <a:ext uri="{FF2B5EF4-FFF2-40B4-BE49-F238E27FC236}">
                    <a16:creationId xmlns:a16="http://schemas.microsoft.com/office/drawing/2014/main" id="{00000000-0008-0000-0000-00003C050000}"/>
                  </a:ext>
                </a:extLst>
              </xdr:cNvPr>
              <xdr:cNvSpPr/>
            </xdr:nvSpPr>
            <xdr:spPr bwMode="auto">
              <a:xfrm>
                <a:off x="8686800" y="215360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47" name="Check Box 323" hidden="1">
                <a:extLst>
                  <a:ext uri="{63B3BB69-23CF-44E3-9099-C40C66FF867C}">
                    <a14:compatExt spid="_x0000_s1347"/>
                  </a:ext>
                  <a:ext uri="{FF2B5EF4-FFF2-40B4-BE49-F238E27FC236}">
                    <a16:creationId xmlns:a16="http://schemas.microsoft.com/office/drawing/2014/main" id="{00000000-0008-0000-0000-000043050000}"/>
                  </a:ext>
                </a:extLst>
              </xdr:cNvPr>
              <xdr:cNvSpPr/>
            </xdr:nvSpPr>
            <xdr:spPr bwMode="auto">
              <a:xfrm>
                <a:off x="8686800" y="213741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48" name="Check Box 324" hidden="1">
                <a:extLst>
                  <a:ext uri="{63B3BB69-23CF-44E3-9099-C40C66FF867C}">
                    <a14:compatExt spid="_x0000_s1348"/>
                  </a:ext>
                  <a:ext uri="{FF2B5EF4-FFF2-40B4-BE49-F238E27FC236}">
                    <a16:creationId xmlns:a16="http://schemas.microsoft.com/office/drawing/2014/main" id="{00000000-0008-0000-0000-000044050000}"/>
                  </a:ext>
                </a:extLst>
              </xdr:cNvPr>
              <xdr:cNvSpPr/>
            </xdr:nvSpPr>
            <xdr:spPr bwMode="auto">
              <a:xfrm>
                <a:off x="8686800" y="212121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49" name="Check Box 325" hidden="1">
                <a:extLst>
                  <a:ext uri="{63B3BB69-23CF-44E3-9099-C40C66FF867C}">
                    <a14:compatExt spid="_x0000_s1349"/>
                  </a:ext>
                  <a:ext uri="{FF2B5EF4-FFF2-40B4-BE49-F238E27FC236}">
                    <a16:creationId xmlns:a16="http://schemas.microsoft.com/office/drawing/2014/main" id="{00000000-0008-0000-0000-000045050000}"/>
                  </a:ext>
                </a:extLst>
              </xdr:cNvPr>
              <xdr:cNvSpPr/>
            </xdr:nvSpPr>
            <xdr:spPr bwMode="auto">
              <a:xfrm>
                <a:off x="8686800" y="210502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0" name="Check Box 326" hidden="1">
                <a:extLst>
                  <a:ext uri="{63B3BB69-23CF-44E3-9099-C40C66FF867C}">
                    <a14:compatExt spid="_x0000_s1350"/>
                  </a:ext>
                  <a:ext uri="{FF2B5EF4-FFF2-40B4-BE49-F238E27FC236}">
                    <a16:creationId xmlns:a16="http://schemas.microsoft.com/office/drawing/2014/main" id="{00000000-0008-0000-0000-000046050000}"/>
                  </a:ext>
                </a:extLst>
              </xdr:cNvPr>
              <xdr:cNvSpPr/>
            </xdr:nvSpPr>
            <xdr:spPr bwMode="auto">
              <a:xfrm>
                <a:off x="8686800" y="208883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1" name="Check Box 327" hidden="1">
                <a:extLst>
                  <a:ext uri="{63B3BB69-23CF-44E3-9099-C40C66FF867C}">
                    <a14:compatExt spid="_x0000_s1351"/>
                  </a:ext>
                  <a:ext uri="{FF2B5EF4-FFF2-40B4-BE49-F238E27FC236}">
                    <a16:creationId xmlns:a16="http://schemas.microsoft.com/office/drawing/2014/main" id="{00000000-0008-0000-0000-000047050000}"/>
                  </a:ext>
                </a:extLst>
              </xdr:cNvPr>
              <xdr:cNvSpPr/>
            </xdr:nvSpPr>
            <xdr:spPr bwMode="auto">
              <a:xfrm>
                <a:off x="8686800" y="207264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2" name="Check Box 328" hidden="1">
                <a:extLst>
                  <a:ext uri="{63B3BB69-23CF-44E3-9099-C40C66FF867C}">
                    <a14:compatExt spid="_x0000_s1352"/>
                  </a:ext>
                  <a:ext uri="{FF2B5EF4-FFF2-40B4-BE49-F238E27FC236}">
                    <a16:creationId xmlns:a16="http://schemas.microsoft.com/office/drawing/2014/main" id="{00000000-0008-0000-0000-000048050000}"/>
                  </a:ext>
                </a:extLst>
              </xdr:cNvPr>
              <xdr:cNvSpPr/>
            </xdr:nvSpPr>
            <xdr:spPr bwMode="auto">
              <a:xfrm>
                <a:off x="8686800" y="205644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3" name="Check Box 329" hidden="1">
                <a:extLst>
                  <a:ext uri="{63B3BB69-23CF-44E3-9099-C40C66FF867C}">
                    <a14:compatExt spid="_x0000_s1353"/>
                  </a:ext>
                  <a:ext uri="{FF2B5EF4-FFF2-40B4-BE49-F238E27FC236}">
                    <a16:creationId xmlns:a16="http://schemas.microsoft.com/office/drawing/2014/main" id="{00000000-0008-0000-0000-000049050000}"/>
                  </a:ext>
                </a:extLst>
              </xdr:cNvPr>
              <xdr:cNvSpPr/>
            </xdr:nvSpPr>
            <xdr:spPr bwMode="auto">
              <a:xfrm>
                <a:off x="8686800" y="204025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4" name="Check Box 330" hidden="1">
                <a:extLst>
                  <a:ext uri="{63B3BB69-23CF-44E3-9099-C40C66FF867C}">
                    <a14:compatExt spid="_x0000_s1354"/>
                  </a:ext>
                  <a:ext uri="{FF2B5EF4-FFF2-40B4-BE49-F238E27FC236}">
                    <a16:creationId xmlns:a16="http://schemas.microsoft.com/office/drawing/2014/main" id="{00000000-0008-0000-0000-00004A050000}"/>
                  </a:ext>
                </a:extLst>
              </xdr:cNvPr>
              <xdr:cNvSpPr/>
            </xdr:nvSpPr>
            <xdr:spPr bwMode="auto">
              <a:xfrm>
                <a:off x="8686800" y="202406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5" name="Check Box 331" hidden="1">
                <a:extLst>
                  <a:ext uri="{63B3BB69-23CF-44E3-9099-C40C66FF867C}">
                    <a14:compatExt spid="_x0000_s1355"/>
                  </a:ext>
                  <a:ext uri="{FF2B5EF4-FFF2-40B4-BE49-F238E27FC236}">
                    <a16:creationId xmlns:a16="http://schemas.microsoft.com/office/drawing/2014/main" id="{00000000-0008-0000-0000-00004B050000}"/>
                  </a:ext>
                </a:extLst>
              </xdr:cNvPr>
              <xdr:cNvSpPr/>
            </xdr:nvSpPr>
            <xdr:spPr bwMode="auto">
              <a:xfrm>
                <a:off x="8686800" y="200787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6" name="Check Box 332" hidden="1">
                <a:extLst>
                  <a:ext uri="{63B3BB69-23CF-44E3-9099-C40C66FF867C}">
                    <a14:compatExt spid="_x0000_s1356"/>
                  </a:ext>
                  <a:ext uri="{FF2B5EF4-FFF2-40B4-BE49-F238E27FC236}">
                    <a16:creationId xmlns:a16="http://schemas.microsoft.com/office/drawing/2014/main" id="{00000000-0008-0000-0000-00004C050000}"/>
                  </a:ext>
                </a:extLst>
              </xdr:cNvPr>
              <xdr:cNvSpPr/>
            </xdr:nvSpPr>
            <xdr:spPr bwMode="auto">
              <a:xfrm>
                <a:off x="8686800" y="199167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  <a:ext uri="{FF2B5EF4-FFF2-40B4-BE49-F238E27FC236}">
                    <a16:creationId xmlns:a16="http://schemas.microsoft.com/office/drawing/2014/main" id="{00000000-0008-0000-0000-00004D050000}"/>
                  </a:ext>
                </a:extLst>
              </xdr:cNvPr>
              <xdr:cNvSpPr/>
            </xdr:nvSpPr>
            <xdr:spPr bwMode="auto">
              <a:xfrm>
                <a:off x="8686800" y="197548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  <a:ext uri="{FF2B5EF4-FFF2-40B4-BE49-F238E27FC236}">
                    <a16:creationId xmlns:a16="http://schemas.microsoft.com/office/drawing/2014/main" id="{00000000-0008-0000-0000-00004E050000}"/>
                  </a:ext>
                </a:extLst>
              </xdr:cNvPr>
              <xdr:cNvSpPr/>
            </xdr:nvSpPr>
            <xdr:spPr bwMode="auto">
              <a:xfrm>
                <a:off x="8686800" y="195929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  <a:ext uri="{FF2B5EF4-FFF2-40B4-BE49-F238E27FC236}">
                    <a16:creationId xmlns:a16="http://schemas.microsoft.com/office/drawing/2014/main" id="{00000000-0008-0000-0000-00004F050000}"/>
                  </a:ext>
                </a:extLst>
              </xdr:cNvPr>
              <xdr:cNvSpPr/>
            </xdr:nvSpPr>
            <xdr:spPr bwMode="auto">
              <a:xfrm>
                <a:off x="8686800" y="194310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  <a:ext uri="{FF2B5EF4-FFF2-40B4-BE49-F238E27FC236}">
                    <a16:creationId xmlns:a16="http://schemas.microsoft.com/office/drawing/2014/main" id="{00000000-0008-0000-0000-000050050000}"/>
                  </a:ext>
                </a:extLst>
              </xdr:cNvPr>
              <xdr:cNvSpPr/>
            </xdr:nvSpPr>
            <xdr:spPr bwMode="auto">
              <a:xfrm>
                <a:off x="8686800" y="192690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  <a:ext uri="{FF2B5EF4-FFF2-40B4-BE49-F238E27FC236}">
                    <a16:creationId xmlns:a16="http://schemas.microsoft.com/office/drawing/2014/main" id="{00000000-0008-0000-0000-000051050000}"/>
                  </a:ext>
                </a:extLst>
              </xdr:cNvPr>
              <xdr:cNvSpPr/>
            </xdr:nvSpPr>
            <xdr:spPr bwMode="auto">
              <a:xfrm>
                <a:off x="8686800" y="191071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  <a:ext uri="{FF2B5EF4-FFF2-40B4-BE49-F238E27FC236}">
                    <a16:creationId xmlns:a16="http://schemas.microsoft.com/office/drawing/2014/main" id="{00000000-0008-0000-0000-000052050000}"/>
                  </a:ext>
                </a:extLst>
              </xdr:cNvPr>
              <xdr:cNvSpPr/>
            </xdr:nvSpPr>
            <xdr:spPr bwMode="auto">
              <a:xfrm>
                <a:off x="8686800" y="189452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  <a:ext uri="{FF2B5EF4-FFF2-40B4-BE49-F238E27FC236}">
                    <a16:creationId xmlns:a16="http://schemas.microsoft.com/office/drawing/2014/main" id="{00000000-0008-0000-0000-000053050000}"/>
                  </a:ext>
                </a:extLst>
              </xdr:cNvPr>
              <xdr:cNvSpPr/>
            </xdr:nvSpPr>
            <xdr:spPr bwMode="auto">
              <a:xfrm>
                <a:off x="8686800" y="187833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  <a:ext uri="{FF2B5EF4-FFF2-40B4-BE49-F238E27FC236}">
                    <a16:creationId xmlns:a16="http://schemas.microsoft.com/office/drawing/2014/main" id="{00000000-0008-0000-0000-000054050000}"/>
                  </a:ext>
                </a:extLst>
              </xdr:cNvPr>
              <xdr:cNvSpPr/>
            </xdr:nvSpPr>
            <xdr:spPr bwMode="auto">
              <a:xfrm>
                <a:off x="8686800" y="18611845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85</xdr:row>
          <xdr:rowOff>676275</xdr:rowOff>
        </xdr:from>
        <xdr:to>
          <xdr:col>7</xdr:col>
          <xdr:colOff>704850</xdr:colOff>
          <xdr:row>106</xdr:row>
          <xdr:rowOff>0</xdr:rowOff>
        </xdr:to>
        <xdr:grpSp>
          <xdr:nvGrpSpPr>
            <xdr:cNvPr id="335991" name="Group 11">
              <a:extLst>
                <a:ext uri="{FF2B5EF4-FFF2-40B4-BE49-F238E27FC236}">
                  <a16:creationId xmlns:a16="http://schemas.microsoft.com/office/drawing/2014/main" id="{00000000-0008-0000-0000-000077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08957" y="17232457"/>
              <a:ext cx="219075" cy="3006725"/>
              <a:chOff x="7181850" y="18611853"/>
              <a:chExt cx="219075" cy="3248030"/>
            </a:xfrm>
          </xdr:grpSpPr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  <a:ext uri="{FF2B5EF4-FFF2-40B4-BE49-F238E27FC236}">
                    <a16:creationId xmlns:a16="http://schemas.microsoft.com/office/drawing/2014/main" id="{00000000-0008-0000-0000-000055050000}"/>
                  </a:ext>
                </a:extLst>
              </xdr:cNvPr>
              <xdr:cNvSpPr/>
            </xdr:nvSpPr>
            <xdr:spPr bwMode="auto">
              <a:xfrm>
                <a:off x="7181850" y="199167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  <a:ext uri="{FF2B5EF4-FFF2-40B4-BE49-F238E27FC236}">
                    <a16:creationId xmlns:a16="http://schemas.microsoft.com/office/drawing/2014/main" id="{00000000-0008-0000-0000-000056050000}"/>
                  </a:ext>
                </a:extLst>
              </xdr:cNvPr>
              <xdr:cNvSpPr/>
            </xdr:nvSpPr>
            <xdr:spPr bwMode="auto">
              <a:xfrm>
                <a:off x="7181850" y="200787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  <a:ext uri="{FF2B5EF4-FFF2-40B4-BE49-F238E27FC236}">
                    <a16:creationId xmlns:a16="http://schemas.microsoft.com/office/drawing/2014/main" id="{00000000-0008-0000-0000-000057050000}"/>
                  </a:ext>
                </a:extLst>
              </xdr:cNvPr>
              <xdr:cNvSpPr/>
            </xdr:nvSpPr>
            <xdr:spPr bwMode="auto">
              <a:xfrm>
                <a:off x="7181850" y="207264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  <a:ext uri="{FF2B5EF4-FFF2-40B4-BE49-F238E27FC236}">
                    <a16:creationId xmlns:a16="http://schemas.microsoft.com/office/drawing/2014/main" id="{00000000-0008-0000-0000-000058050000}"/>
                  </a:ext>
                </a:extLst>
              </xdr:cNvPr>
              <xdr:cNvSpPr/>
            </xdr:nvSpPr>
            <xdr:spPr bwMode="auto">
              <a:xfrm>
                <a:off x="7181850" y="208883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  <a:ext uri="{FF2B5EF4-FFF2-40B4-BE49-F238E27FC236}">
                    <a16:creationId xmlns:a16="http://schemas.microsoft.com/office/drawing/2014/main" id="{00000000-0008-0000-0000-000059050000}"/>
                  </a:ext>
                </a:extLst>
              </xdr:cNvPr>
              <xdr:cNvSpPr/>
            </xdr:nvSpPr>
            <xdr:spPr bwMode="auto">
              <a:xfrm>
                <a:off x="7181850" y="210502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  <a:ext uri="{FF2B5EF4-FFF2-40B4-BE49-F238E27FC236}">
                    <a16:creationId xmlns:a16="http://schemas.microsoft.com/office/drawing/2014/main" id="{00000000-0008-0000-0000-00005A050000}"/>
                  </a:ext>
                </a:extLst>
              </xdr:cNvPr>
              <xdr:cNvSpPr/>
            </xdr:nvSpPr>
            <xdr:spPr bwMode="auto">
              <a:xfrm>
                <a:off x="7181850" y="202406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  <a:ext uri="{FF2B5EF4-FFF2-40B4-BE49-F238E27FC236}">
                    <a16:creationId xmlns:a16="http://schemas.microsoft.com/office/drawing/2014/main" id="{00000000-0008-0000-0000-00005B050000}"/>
                  </a:ext>
                </a:extLst>
              </xdr:cNvPr>
              <xdr:cNvSpPr/>
            </xdr:nvSpPr>
            <xdr:spPr bwMode="auto">
              <a:xfrm>
                <a:off x="7181850" y="204025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  <a:ext uri="{FF2B5EF4-FFF2-40B4-BE49-F238E27FC236}">
                    <a16:creationId xmlns:a16="http://schemas.microsoft.com/office/drawing/2014/main" id="{00000000-0008-0000-0000-00005C050000}"/>
                  </a:ext>
                </a:extLst>
              </xdr:cNvPr>
              <xdr:cNvSpPr/>
            </xdr:nvSpPr>
            <xdr:spPr bwMode="auto">
              <a:xfrm>
                <a:off x="7181850" y="205644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  <a:ext uri="{FF2B5EF4-FFF2-40B4-BE49-F238E27FC236}">
                    <a16:creationId xmlns:a16="http://schemas.microsoft.com/office/drawing/2014/main" id="{00000000-0008-0000-0000-00005D050000}"/>
                  </a:ext>
                </a:extLst>
              </xdr:cNvPr>
              <xdr:cNvSpPr/>
            </xdr:nvSpPr>
            <xdr:spPr bwMode="auto">
              <a:xfrm>
                <a:off x="7181850" y="212121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  <a:ext uri="{FF2B5EF4-FFF2-40B4-BE49-F238E27FC236}">
                    <a16:creationId xmlns:a16="http://schemas.microsoft.com/office/drawing/2014/main" id="{00000000-0008-0000-0000-00005E050000}"/>
                  </a:ext>
                </a:extLst>
              </xdr:cNvPr>
              <xdr:cNvSpPr/>
            </xdr:nvSpPr>
            <xdr:spPr bwMode="auto">
              <a:xfrm>
                <a:off x="7181850" y="213741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  <a:ext uri="{FF2B5EF4-FFF2-40B4-BE49-F238E27FC236}">
                    <a16:creationId xmlns:a16="http://schemas.microsoft.com/office/drawing/2014/main" id="{00000000-0008-0000-0000-000065050000}"/>
                  </a:ext>
                </a:extLst>
              </xdr:cNvPr>
              <xdr:cNvSpPr/>
            </xdr:nvSpPr>
            <xdr:spPr bwMode="auto">
              <a:xfrm>
                <a:off x="7181850" y="215360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  <a:ext uri="{FF2B5EF4-FFF2-40B4-BE49-F238E27FC236}">
                    <a16:creationId xmlns:a16="http://schemas.microsoft.com/office/drawing/2014/main" id="{00000000-0008-0000-0000-000066050000}"/>
                  </a:ext>
                </a:extLst>
              </xdr:cNvPr>
              <xdr:cNvSpPr/>
            </xdr:nvSpPr>
            <xdr:spPr bwMode="auto">
              <a:xfrm>
                <a:off x="7181850" y="21697958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  <a:ext uri="{FF2B5EF4-FFF2-40B4-BE49-F238E27FC236}">
                    <a16:creationId xmlns:a16="http://schemas.microsoft.com/office/drawing/2014/main" id="{00000000-0008-0000-0000-000067050000}"/>
                  </a:ext>
                </a:extLst>
              </xdr:cNvPr>
              <xdr:cNvSpPr/>
            </xdr:nvSpPr>
            <xdr:spPr bwMode="auto">
              <a:xfrm>
                <a:off x="7181850" y="197548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  <a:ext uri="{FF2B5EF4-FFF2-40B4-BE49-F238E27FC236}">
                    <a16:creationId xmlns:a16="http://schemas.microsoft.com/office/drawing/2014/main" id="{00000000-0008-0000-0000-000068050000}"/>
                  </a:ext>
                </a:extLst>
              </xdr:cNvPr>
              <xdr:cNvSpPr/>
            </xdr:nvSpPr>
            <xdr:spPr bwMode="auto">
              <a:xfrm>
                <a:off x="7181850" y="195929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  <a:ext uri="{FF2B5EF4-FFF2-40B4-BE49-F238E27FC236}">
                    <a16:creationId xmlns:a16="http://schemas.microsoft.com/office/drawing/2014/main" id="{00000000-0008-0000-0000-000069050000}"/>
                  </a:ext>
                </a:extLst>
              </xdr:cNvPr>
              <xdr:cNvSpPr/>
            </xdr:nvSpPr>
            <xdr:spPr bwMode="auto">
              <a:xfrm>
                <a:off x="7181850" y="194310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  <a:ext uri="{FF2B5EF4-FFF2-40B4-BE49-F238E27FC236}">
                    <a16:creationId xmlns:a16="http://schemas.microsoft.com/office/drawing/2014/main" id="{00000000-0008-0000-0000-00006A050000}"/>
                  </a:ext>
                </a:extLst>
              </xdr:cNvPr>
              <xdr:cNvSpPr/>
            </xdr:nvSpPr>
            <xdr:spPr bwMode="auto">
              <a:xfrm>
                <a:off x="7181850" y="191071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  <a:ext uri="{FF2B5EF4-FFF2-40B4-BE49-F238E27FC236}">
                    <a16:creationId xmlns:a16="http://schemas.microsoft.com/office/drawing/2014/main" id="{00000000-0008-0000-0000-00006B050000}"/>
                  </a:ext>
                </a:extLst>
              </xdr:cNvPr>
              <xdr:cNvSpPr/>
            </xdr:nvSpPr>
            <xdr:spPr bwMode="auto">
              <a:xfrm>
                <a:off x="7181850" y="189452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  <a:ext uri="{FF2B5EF4-FFF2-40B4-BE49-F238E27FC236}">
                    <a16:creationId xmlns:a16="http://schemas.microsoft.com/office/drawing/2014/main" id="{00000000-0008-0000-0000-00006C050000}"/>
                  </a:ext>
                </a:extLst>
              </xdr:cNvPr>
              <xdr:cNvSpPr/>
            </xdr:nvSpPr>
            <xdr:spPr bwMode="auto">
              <a:xfrm>
                <a:off x="7181850" y="192690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  <a:ext uri="{FF2B5EF4-FFF2-40B4-BE49-F238E27FC236}">
                    <a16:creationId xmlns:a16="http://schemas.microsoft.com/office/drawing/2014/main" id="{00000000-0008-0000-0000-00006D050000}"/>
                  </a:ext>
                </a:extLst>
              </xdr:cNvPr>
              <xdr:cNvSpPr/>
            </xdr:nvSpPr>
            <xdr:spPr bwMode="auto">
              <a:xfrm>
                <a:off x="7181850" y="187833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  <a:ext uri="{FF2B5EF4-FFF2-40B4-BE49-F238E27FC236}">
                    <a16:creationId xmlns:a16="http://schemas.microsoft.com/office/drawing/2014/main" id="{00000000-0008-0000-0000-00006E050000}"/>
                  </a:ext>
                </a:extLst>
              </xdr:cNvPr>
              <xdr:cNvSpPr/>
            </xdr:nvSpPr>
            <xdr:spPr bwMode="auto">
              <a:xfrm>
                <a:off x="7181850" y="18611853"/>
                <a:ext cx="2190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457200</xdr:colOff>
          <xdr:row>112</xdr:row>
          <xdr:rowOff>664730</xdr:rowOff>
        </xdr:from>
        <xdr:to>
          <xdr:col>8</xdr:col>
          <xdr:colOff>666750</xdr:colOff>
          <xdr:row>132</xdr:row>
          <xdr:rowOff>148071</xdr:rowOff>
        </xdr:to>
        <xdr:grpSp>
          <xdr:nvGrpSpPr>
            <xdr:cNvPr id="335992" name="Group 12">
              <a:extLst>
                <a:ext uri="{FF2B5EF4-FFF2-40B4-BE49-F238E27FC236}">
                  <a16:creationId xmlns:a16="http://schemas.microsoft.com/office/drawing/2014/main" id="{00000000-0008-0000-0000-000078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19655" y="22381730"/>
              <a:ext cx="209550" cy="3016250"/>
              <a:chOff x="8686800" y="24241115"/>
              <a:chExt cx="209550" cy="3257556"/>
            </a:xfrm>
          </xdr:grpSpPr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  <a:ext uri="{FF2B5EF4-FFF2-40B4-BE49-F238E27FC236}">
                    <a16:creationId xmlns:a16="http://schemas.microsoft.com/office/drawing/2014/main" id="{00000000-0008-0000-0000-00006F050000}"/>
                  </a:ext>
                </a:extLst>
              </xdr:cNvPr>
              <xdr:cNvSpPr/>
            </xdr:nvSpPr>
            <xdr:spPr bwMode="auto">
              <a:xfrm>
                <a:off x="8686800" y="27327221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  <a:ext uri="{FF2B5EF4-FFF2-40B4-BE49-F238E27FC236}">
                    <a16:creationId xmlns:a16="http://schemas.microsoft.com/office/drawing/2014/main" id="{00000000-0008-0000-0000-000076050000}"/>
                  </a:ext>
                </a:extLst>
              </xdr:cNvPr>
              <xdr:cNvSpPr/>
            </xdr:nvSpPr>
            <xdr:spPr bwMode="auto">
              <a:xfrm>
                <a:off x="8686800" y="2716530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8686800" y="270033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8686800" y="268414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8686800" y="266795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8686800" y="265176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8686800" y="263556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8686800" y="261937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  <a:ext uri="{FF2B5EF4-FFF2-40B4-BE49-F238E27FC236}">
                    <a16:creationId xmlns:a16="http://schemas.microsoft.com/office/drawing/2014/main" id="{00000000-0008-0000-0000-00007D050000}"/>
                  </a:ext>
                </a:extLst>
              </xdr:cNvPr>
              <xdr:cNvSpPr/>
            </xdr:nvSpPr>
            <xdr:spPr bwMode="auto">
              <a:xfrm>
                <a:off x="8686800" y="260318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  <a:ext uri="{FF2B5EF4-FFF2-40B4-BE49-F238E27FC236}">
                    <a16:creationId xmlns:a16="http://schemas.microsoft.com/office/drawing/2014/main" id="{00000000-0008-0000-0000-00007E050000}"/>
                  </a:ext>
                </a:extLst>
              </xdr:cNvPr>
              <xdr:cNvSpPr/>
            </xdr:nvSpPr>
            <xdr:spPr bwMode="auto">
              <a:xfrm>
                <a:off x="8686800" y="258699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  <a:ext uri="{FF2B5EF4-FFF2-40B4-BE49-F238E27FC236}">
                    <a16:creationId xmlns:a16="http://schemas.microsoft.com/office/drawing/2014/main" id="{00000000-0008-0000-0000-00007F050000}"/>
                  </a:ext>
                </a:extLst>
              </xdr:cNvPr>
              <xdr:cNvSpPr/>
            </xdr:nvSpPr>
            <xdr:spPr bwMode="auto">
              <a:xfrm>
                <a:off x="8686800" y="257079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  <a:ext uri="{FF2B5EF4-FFF2-40B4-BE49-F238E27FC236}">
                    <a16:creationId xmlns:a16="http://schemas.microsoft.com/office/drawing/2014/main" id="{00000000-0008-0000-0000-000080050000}"/>
                  </a:ext>
                </a:extLst>
              </xdr:cNvPr>
              <xdr:cNvSpPr/>
            </xdr:nvSpPr>
            <xdr:spPr bwMode="auto">
              <a:xfrm>
                <a:off x="8686800" y="255460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  <a:ext uri="{FF2B5EF4-FFF2-40B4-BE49-F238E27FC236}">
                    <a16:creationId xmlns:a16="http://schemas.microsoft.com/office/drawing/2014/main" id="{00000000-0008-0000-0000-000081050000}"/>
                  </a:ext>
                </a:extLst>
              </xdr:cNvPr>
              <xdr:cNvSpPr/>
            </xdr:nvSpPr>
            <xdr:spPr bwMode="auto">
              <a:xfrm>
                <a:off x="8686800" y="253841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  <a:ext uri="{FF2B5EF4-FFF2-40B4-BE49-F238E27FC236}">
                    <a16:creationId xmlns:a16="http://schemas.microsoft.com/office/drawing/2014/main" id="{00000000-0008-0000-0000-000082050000}"/>
                  </a:ext>
                </a:extLst>
              </xdr:cNvPr>
              <xdr:cNvSpPr/>
            </xdr:nvSpPr>
            <xdr:spPr bwMode="auto">
              <a:xfrm>
                <a:off x="8686800" y="252222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  <a:ext uri="{FF2B5EF4-FFF2-40B4-BE49-F238E27FC236}">
                    <a16:creationId xmlns:a16="http://schemas.microsoft.com/office/drawing/2014/main" id="{00000000-0008-0000-0000-000083050000}"/>
                  </a:ext>
                </a:extLst>
              </xdr:cNvPr>
              <xdr:cNvSpPr/>
            </xdr:nvSpPr>
            <xdr:spPr bwMode="auto">
              <a:xfrm>
                <a:off x="8686800" y="250602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  <a:ext uri="{FF2B5EF4-FFF2-40B4-BE49-F238E27FC236}">
                    <a16:creationId xmlns:a16="http://schemas.microsoft.com/office/drawing/2014/main" id="{00000000-0008-0000-0000-000084050000}"/>
                  </a:ext>
                </a:extLst>
              </xdr:cNvPr>
              <xdr:cNvSpPr/>
            </xdr:nvSpPr>
            <xdr:spPr bwMode="auto">
              <a:xfrm>
                <a:off x="8686800" y="248983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  <a:ext uri="{FF2B5EF4-FFF2-40B4-BE49-F238E27FC236}">
                    <a16:creationId xmlns:a16="http://schemas.microsoft.com/office/drawing/2014/main" id="{00000000-0008-0000-0000-000085050000}"/>
                  </a:ext>
                </a:extLst>
              </xdr:cNvPr>
              <xdr:cNvSpPr/>
            </xdr:nvSpPr>
            <xdr:spPr bwMode="auto">
              <a:xfrm>
                <a:off x="8686800" y="247364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  <a:ext uri="{FF2B5EF4-FFF2-40B4-BE49-F238E27FC236}">
                    <a16:creationId xmlns:a16="http://schemas.microsoft.com/office/drawing/2014/main" id="{00000000-0008-0000-0000-000086050000}"/>
                  </a:ext>
                </a:extLst>
              </xdr:cNvPr>
              <xdr:cNvSpPr/>
            </xdr:nvSpPr>
            <xdr:spPr bwMode="auto">
              <a:xfrm>
                <a:off x="8686800" y="245745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  <a:ext uri="{FF2B5EF4-FFF2-40B4-BE49-F238E27FC236}">
                    <a16:creationId xmlns:a16="http://schemas.microsoft.com/office/drawing/2014/main" id="{00000000-0008-0000-0000-000087050000}"/>
                  </a:ext>
                </a:extLst>
              </xdr:cNvPr>
              <xdr:cNvSpPr/>
            </xdr:nvSpPr>
            <xdr:spPr bwMode="auto">
              <a:xfrm>
                <a:off x="8686800" y="244125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  <a:ext uri="{FF2B5EF4-FFF2-40B4-BE49-F238E27FC236}">
                    <a16:creationId xmlns:a16="http://schemas.microsoft.com/office/drawing/2014/main" id="{00000000-0008-0000-0000-000088050000}"/>
                  </a:ext>
                </a:extLst>
              </xdr:cNvPr>
              <xdr:cNvSpPr/>
            </xdr:nvSpPr>
            <xdr:spPr bwMode="auto">
              <a:xfrm>
                <a:off x="8686800" y="24241115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112</xdr:row>
          <xdr:rowOff>676275</xdr:rowOff>
        </xdr:from>
        <xdr:to>
          <xdr:col>7</xdr:col>
          <xdr:colOff>704850</xdr:colOff>
          <xdr:row>133</xdr:row>
          <xdr:rowOff>0</xdr:rowOff>
        </xdr:to>
        <xdr:grpSp>
          <xdr:nvGrpSpPr>
            <xdr:cNvPr id="335993" name="Group 13">
              <a:extLst>
                <a:ext uri="{FF2B5EF4-FFF2-40B4-BE49-F238E27FC236}">
                  <a16:creationId xmlns:a16="http://schemas.microsoft.com/office/drawing/2014/main" id="{00000000-0008-0000-0000-000079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08957" y="22393275"/>
              <a:ext cx="219075" cy="3006725"/>
              <a:chOff x="7181850" y="24241132"/>
              <a:chExt cx="219075" cy="3248032"/>
            </a:xfrm>
          </xdr:grpSpPr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  <a:ext uri="{FF2B5EF4-FFF2-40B4-BE49-F238E27FC236}">
                    <a16:creationId xmlns:a16="http://schemas.microsoft.com/office/drawing/2014/main" id="{00000000-0008-0000-0000-000089050000}"/>
                  </a:ext>
                </a:extLst>
              </xdr:cNvPr>
              <xdr:cNvSpPr/>
            </xdr:nvSpPr>
            <xdr:spPr bwMode="auto">
              <a:xfrm>
                <a:off x="7181850" y="255460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  <a:ext uri="{FF2B5EF4-FFF2-40B4-BE49-F238E27FC236}">
                    <a16:creationId xmlns:a16="http://schemas.microsoft.com/office/drawing/2014/main" id="{00000000-0008-0000-0000-00008A050000}"/>
                  </a:ext>
                </a:extLst>
              </xdr:cNvPr>
              <xdr:cNvSpPr/>
            </xdr:nvSpPr>
            <xdr:spPr bwMode="auto">
              <a:xfrm>
                <a:off x="7181850" y="257079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  <a:ext uri="{FF2B5EF4-FFF2-40B4-BE49-F238E27FC236}">
                    <a16:creationId xmlns:a16="http://schemas.microsoft.com/office/drawing/2014/main" id="{00000000-0008-0000-0000-00008B050000}"/>
                  </a:ext>
                </a:extLst>
              </xdr:cNvPr>
              <xdr:cNvSpPr/>
            </xdr:nvSpPr>
            <xdr:spPr bwMode="auto">
              <a:xfrm>
                <a:off x="7181850" y="263556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  <a:ext uri="{FF2B5EF4-FFF2-40B4-BE49-F238E27FC236}">
                    <a16:creationId xmlns:a16="http://schemas.microsoft.com/office/drawing/2014/main" id="{00000000-0008-0000-0000-00008C050000}"/>
                  </a:ext>
                </a:extLst>
              </xdr:cNvPr>
              <xdr:cNvSpPr/>
            </xdr:nvSpPr>
            <xdr:spPr bwMode="auto">
              <a:xfrm>
                <a:off x="7181850" y="265176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  <a:ext uri="{FF2B5EF4-FFF2-40B4-BE49-F238E27FC236}">
                    <a16:creationId xmlns:a16="http://schemas.microsoft.com/office/drawing/2014/main" id="{00000000-0008-0000-0000-00008D050000}"/>
                  </a:ext>
                </a:extLst>
              </xdr:cNvPr>
              <xdr:cNvSpPr/>
            </xdr:nvSpPr>
            <xdr:spPr bwMode="auto">
              <a:xfrm>
                <a:off x="7181850" y="266795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  <a:ext uri="{FF2B5EF4-FFF2-40B4-BE49-F238E27FC236}">
                    <a16:creationId xmlns:a16="http://schemas.microsoft.com/office/drawing/2014/main" id="{00000000-0008-0000-0000-00008E050000}"/>
                  </a:ext>
                </a:extLst>
              </xdr:cNvPr>
              <xdr:cNvSpPr/>
            </xdr:nvSpPr>
            <xdr:spPr bwMode="auto">
              <a:xfrm>
                <a:off x="7181850" y="258699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  <a:ext uri="{FF2B5EF4-FFF2-40B4-BE49-F238E27FC236}">
                    <a16:creationId xmlns:a16="http://schemas.microsoft.com/office/drawing/2014/main" id="{00000000-0008-0000-0000-00008F050000}"/>
                  </a:ext>
                </a:extLst>
              </xdr:cNvPr>
              <xdr:cNvSpPr/>
            </xdr:nvSpPr>
            <xdr:spPr bwMode="auto">
              <a:xfrm>
                <a:off x="7181850" y="260318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  <a:ext uri="{FF2B5EF4-FFF2-40B4-BE49-F238E27FC236}">
                    <a16:creationId xmlns:a16="http://schemas.microsoft.com/office/drawing/2014/main" id="{00000000-0008-0000-0000-000090050000}"/>
                  </a:ext>
                </a:extLst>
              </xdr:cNvPr>
              <xdr:cNvSpPr/>
            </xdr:nvSpPr>
            <xdr:spPr bwMode="auto">
              <a:xfrm>
                <a:off x="7181850" y="261937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  <a:ext uri="{FF2B5EF4-FFF2-40B4-BE49-F238E27FC236}">
                    <a16:creationId xmlns:a16="http://schemas.microsoft.com/office/drawing/2014/main" id="{00000000-0008-0000-0000-000091050000}"/>
                  </a:ext>
                </a:extLst>
              </xdr:cNvPr>
              <xdr:cNvSpPr/>
            </xdr:nvSpPr>
            <xdr:spPr bwMode="auto">
              <a:xfrm>
                <a:off x="7181850" y="268414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  <a:ext uri="{FF2B5EF4-FFF2-40B4-BE49-F238E27FC236}">
                    <a16:creationId xmlns:a16="http://schemas.microsoft.com/office/drawing/2014/main" id="{00000000-0008-0000-0000-000092050000}"/>
                  </a:ext>
                </a:extLst>
              </xdr:cNvPr>
              <xdr:cNvSpPr/>
            </xdr:nvSpPr>
            <xdr:spPr bwMode="auto">
              <a:xfrm>
                <a:off x="7181850" y="270033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  <a:ext uri="{FF2B5EF4-FFF2-40B4-BE49-F238E27FC236}">
                    <a16:creationId xmlns:a16="http://schemas.microsoft.com/office/drawing/2014/main" id="{00000000-0008-0000-0000-000096050000}"/>
                  </a:ext>
                </a:extLst>
              </xdr:cNvPr>
              <xdr:cNvSpPr/>
            </xdr:nvSpPr>
            <xdr:spPr bwMode="auto">
              <a:xfrm>
                <a:off x="7181850" y="271653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  <a:ext uri="{FF2B5EF4-FFF2-40B4-BE49-F238E27FC236}">
                    <a16:creationId xmlns:a16="http://schemas.microsoft.com/office/drawing/2014/main" id="{00000000-0008-0000-0000-00009A050000}"/>
                  </a:ext>
                </a:extLst>
              </xdr:cNvPr>
              <xdr:cNvSpPr/>
            </xdr:nvSpPr>
            <xdr:spPr bwMode="auto">
              <a:xfrm>
                <a:off x="7181850" y="27327239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  <a:ext uri="{FF2B5EF4-FFF2-40B4-BE49-F238E27FC236}">
                    <a16:creationId xmlns:a16="http://schemas.microsoft.com/office/drawing/2014/main" id="{00000000-0008-0000-0000-00009B050000}"/>
                  </a:ext>
                </a:extLst>
              </xdr:cNvPr>
              <xdr:cNvSpPr/>
            </xdr:nvSpPr>
            <xdr:spPr bwMode="auto">
              <a:xfrm>
                <a:off x="7181850" y="253841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  <a:ext uri="{FF2B5EF4-FFF2-40B4-BE49-F238E27FC236}">
                    <a16:creationId xmlns:a16="http://schemas.microsoft.com/office/drawing/2014/main" id="{00000000-0008-0000-0000-00009C050000}"/>
                  </a:ext>
                </a:extLst>
              </xdr:cNvPr>
              <xdr:cNvSpPr/>
            </xdr:nvSpPr>
            <xdr:spPr bwMode="auto">
              <a:xfrm>
                <a:off x="7181850" y="252222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  <a:ext uri="{FF2B5EF4-FFF2-40B4-BE49-F238E27FC236}">
                    <a16:creationId xmlns:a16="http://schemas.microsoft.com/office/drawing/2014/main" id="{00000000-0008-0000-0000-00009D050000}"/>
                  </a:ext>
                </a:extLst>
              </xdr:cNvPr>
              <xdr:cNvSpPr/>
            </xdr:nvSpPr>
            <xdr:spPr bwMode="auto">
              <a:xfrm>
                <a:off x="7181850" y="250602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  <a:ext uri="{FF2B5EF4-FFF2-40B4-BE49-F238E27FC236}">
                    <a16:creationId xmlns:a16="http://schemas.microsoft.com/office/drawing/2014/main" id="{00000000-0008-0000-0000-00009E050000}"/>
                  </a:ext>
                </a:extLst>
              </xdr:cNvPr>
              <xdr:cNvSpPr/>
            </xdr:nvSpPr>
            <xdr:spPr bwMode="auto">
              <a:xfrm>
                <a:off x="7181850" y="247364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  <a:ext uri="{FF2B5EF4-FFF2-40B4-BE49-F238E27FC236}">
                    <a16:creationId xmlns:a16="http://schemas.microsoft.com/office/drawing/2014/main" id="{00000000-0008-0000-0000-00009F050000}"/>
                  </a:ext>
                </a:extLst>
              </xdr:cNvPr>
              <xdr:cNvSpPr/>
            </xdr:nvSpPr>
            <xdr:spPr bwMode="auto">
              <a:xfrm>
                <a:off x="7181850" y="245745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  <a:ext uri="{FF2B5EF4-FFF2-40B4-BE49-F238E27FC236}">
                    <a16:creationId xmlns:a16="http://schemas.microsoft.com/office/drawing/2014/main" id="{00000000-0008-0000-0000-0000A0050000}"/>
                  </a:ext>
                </a:extLst>
              </xdr:cNvPr>
              <xdr:cNvSpPr/>
            </xdr:nvSpPr>
            <xdr:spPr bwMode="auto">
              <a:xfrm>
                <a:off x="7181850" y="248983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  <a:ext uri="{FF2B5EF4-FFF2-40B4-BE49-F238E27FC236}">
                    <a16:creationId xmlns:a16="http://schemas.microsoft.com/office/drawing/2014/main" id="{00000000-0008-0000-0000-0000A1050000}"/>
                  </a:ext>
                </a:extLst>
              </xdr:cNvPr>
              <xdr:cNvSpPr/>
            </xdr:nvSpPr>
            <xdr:spPr bwMode="auto">
              <a:xfrm>
                <a:off x="7181850" y="244125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  <a:ext uri="{FF2B5EF4-FFF2-40B4-BE49-F238E27FC236}">
                    <a16:creationId xmlns:a16="http://schemas.microsoft.com/office/drawing/2014/main" id="{00000000-0008-0000-0000-0000A2050000}"/>
                  </a:ext>
                </a:extLst>
              </xdr:cNvPr>
              <xdr:cNvSpPr/>
            </xdr:nvSpPr>
            <xdr:spPr bwMode="auto">
              <a:xfrm>
                <a:off x="7181850" y="24241132"/>
                <a:ext cx="2190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2</xdr:row>
          <xdr:rowOff>676275</xdr:rowOff>
        </xdr:from>
        <xdr:to>
          <xdr:col>8</xdr:col>
          <xdr:colOff>676275</xdr:colOff>
          <xdr:row>22</xdr:row>
          <xdr:rowOff>142875</xdr:rowOff>
        </xdr:to>
        <xdr:grpSp>
          <xdr:nvGrpSpPr>
            <xdr:cNvPr id="335994" name="Group 1">
              <a:extLst>
                <a:ext uri="{FF2B5EF4-FFF2-40B4-BE49-F238E27FC236}">
                  <a16:creationId xmlns:a16="http://schemas.microsoft.com/office/drawing/2014/main" id="{00000000-0008-0000-0000-00007A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29180" y="1149639"/>
              <a:ext cx="209550" cy="2999509"/>
              <a:chOff x="8686800" y="1428750"/>
              <a:chExt cx="209550" cy="3048000"/>
            </a:xfrm>
          </xdr:grpSpPr>
          <xdr:sp macro="" textlink="">
            <xdr:nvSpPr>
              <xdr:cNvPr id="1078" name="FQ19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8686800" y="4171950"/>
                <a:ext cx="2095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FQ18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8686800" y="40195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FQ17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8686800" y="38671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FQ16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8686800" y="37147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FQ15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8686800" y="35623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FQ14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8686800" y="34099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FQ13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8686800" y="32575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FQ12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8686800" y="31051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FQ11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8686800" y="29527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FQ10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8686800" y="28003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FQ9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8686800" y="26479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FQ8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8686800" y="24955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FQ7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8686800" y="23431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FQ6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8686800" y="21907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FQ5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8686800" y="20383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FQ4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8686800" y="18859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FQ3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8686800" y="17335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FQ2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686800" y="15811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5" name="FQ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8686800" y="14287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2" name="FQ26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8686800" y="4324350"/>
                <a:ext cx="2095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58</xdr:row>
          <xdr:rowOff>0</xdr:rowOff>
        </xdr:from>
        <xdr:to>
          <xdr:col>7</xdr:col>
          <xdr:colOff>704850</xdr:colOff>
          <xdr:row>78</xdr:row>
          <xdr:rowOff>0</xdr:rowOff>
        </xdr:to>
        <xdr:grpSp>
          <xdr:nvGrpSpPr>
            <xdr:cNvPr id="335995" name="Group 9">
              <a:extLst>
                <a:ext uri="{FF2B5EF4-FFF2-40B4-BE49-F238E27FC236}">
                  <a16:creationId xmlns:a16="http://schemas.microsoft.com/office/drawing/2014/main" id="{00000000-0008-0000-0000-00007B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08957" y="11868727"/>
              <a:ext cx="219075" cy="3001818"/>
              <a:chOff x="7181850" y="12982579"/>
              <a:chExt cx="219075" cy="3248019"/>
            </a:xfrm>
          </xdr:grpSpPr>
          <xdr:sp macro="" textlink="">
            <xdr:nvSpPr>
              <xdr:cNvPr id="1313" name="Check Box 289" hidden="1">
                <a:extLst>
                  <a:ext uri="{63B3BB69-23CF-44E3-9099-C40C66FF867C}">
                    <a14:compatExt spid="_x0000_s1313"/>
                  </a:ext>
                  <a:ext uri="{FF2B5EF4-FFF2-40B4-BE49-F238E27FC236}">
                    <a16:creationId xmlns:a16="http://schemas.microsoft.com/office/drawing/2014/main" id="{00000000-0008-0000-0000-000021050000}"/>
                  </a:ext>
                </a:extLst>
              </xdr:cNvPr>
              <xdr:cNvSpPr/>
            </xdr:nvSpPr>
            <xdr:spPr bwMode="auto">
              <a:xfrm>
                <a:off x="7181850" y="142875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4" name="Check Box 290" hidden="1">
                <a:extLst>
                  <a:ext uri="{63B3BB69-23CF-44E3-9099-C40C66FF867C}">
                    <a14:compatExt spid="_x0000_s1314"/>
                  </a:ext>
                  <a:ext uri="{FF2B5EF4-FFF2-40B4-BE49-F238E27FC236}">
                    <a16:creationId xmlns:a16="http://schemas.microsoft.com/office/drawing/2014/main" id="{00000000-0008-0000-0000-000022050000}"/>
                  </a:ext>
                </a:extLst>
              </xdr:cNvPr>
              <xdr:cNvSpPr/>
            </xdr:nvSpPr>
            <xdr:spPr bwMode="auto">
              <a:xfrm>
                <a:off x="7181850" y="144494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5" name="Check Box 291" hidden="1">
                <a:extLst>
                  <a:ext uri="{63B3BB69-23CF-44E3-9099-C40C66FF867C}">
                    <a14:compatExt spid="_x0000_s1315"/>
                  </a:ext>
                  <a:ext uri="{FF2B5EF4-FFF2-40B4-BE49-F238E27FC236}">
                    <a16:creationId xmlns:a16="http://schemas.microsoft.com/office/drawing/2014/main" id="{00000000-0008-0000-0000-000023050000}"/>
                  </a:ext>
                </a:extLst>
              </xdr:cNvPr>
              <xdr:cNvSpPr/>
            </xdr:nvSpPr>
            <xdr:spPr bwMode="auto">
              <a:xfrm>
                <a:off x="7181850" y="150971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6" name="Check Box 292" hidden="1">
                <a:extLst>
                  <a:ext uri="{63B3BB69-23CF-44E3-9099-C40C66FF867C}">
                    <a14:compatExt spid="_x0000_s1316"/>
                  </a:ext>
                  <a:ext uri="{FF2B5EF4-FFF2-40B4-BE49-F238E27FC236}">
                    <a16:creationId xmlns:a16="http://schemas.microsoft.com/office/drawing/2014/main" id="{00000000-0008-0000-0000-000024050000}"/>
                  </a:ext>
                </a:extLst>
              </xdr:cNvPr>
              <xdr:cNvSpPr/>
            </xdr:nvSpPr>
            <xdr:spPr bwMode="auto">
              <a:xfrm>
                <a:off x="7181850" y="152590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7" name="Check Box 293" hidden="1">
                <a:extLst>
                  <a:ext uri="{63B3BB69-23CF-44E3-9099-C40C66FF867C}">
                    <a14:compatExt spid="_x0000_s1317"/>
                  </a:ext>
                  <a:ext uri="{FF2B5EF4-FFF2-40B4-BE49-F238E27FC236}">
                    <a16:creationId xmlns:a16="http://schemas.microsoft.com/office/drawing/2014/main" id="{00000000-0008-0000-0000-000025050000}"/>
                  </a:ext>
                </a:extLst>
              </xdr:cNvPr>
              <xdr:cNvSpPr/>
            </xdr:nvSpPr>
            <xdr:spPr bwMode="auto">
              <a:xfrm>
                <a:off x="7181850" y="154209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8" name="Check Box 294" hidden="1">
                <a:extLst>
                  <a:ext uri="{63B3BB69-23CF-44E3-9099-C40C66FF867C}">
                    <a14:compatExt spid="_x0000_s1318"/>
                  </a:ext>
                  <a:ext uri="{FF2B5EF4-FFF2-40B4-BE49-F238E27FC236}">
                    <a16:creationId xmlns:a16="http://schemas.microsoft.com/office/drawing/2014/main" id="{00000000-0008-0000-0000-000026050000}"/>
                  </a:ext>
                </a:extLst>
              </xdr:cNvPr>
              <xdr:cNvSpPr/>
            </xdr:nvSpPr>
            <xdr:spPr bwMode="auto">
              <a:xfrm>
                <a:off x="7181850" y="146113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9" name="Check Box 295" hidden="1">
                <a:extLst>
                  <a:ext uri="{63B3BB69-23CF-44E3-9099-C40C66FF867C}">
                    <a14:compatExt spid="_x0000_s1319"/>
                  </a:ext>
                  <a:ext uri="{FF2B5EF4-FFF2-40B4-BE49-F238E27FC236}">
                    <a16:creationId xmlns:a16="http://schemas.microsoft.com/office/drawing/2014/main" id="{00000000-0008-0000-0000-000027050000}"/>
                  </a:ext>
                </a:extLst>
              </xdr:cNvPr>
              <xdr:cNvSpPr/>
            </xdr:nvSpPr>
            <xdr:spPr bwMode="auto">
              <a:xfrm>
                <a:off x="7181850" y="147732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0" name="Check Box 296" hidden="1">
                <a:extLst>
                  <a:ext uri="{63B3BB69-23CF-44E3-9099-C40C66FF867C}">
                    <a14:compatExt spid="_x0000_s1320"/>
                  </a:ext>
                  <a:ext uri="{FF2B5EF4-FFF2-40B4-BE49-F238E27FC236}">
                    <a16:creationId xmlns:a16="http://schemas.microsoft.com/office/drawing/2014/main" id="{00000000-0008-0000-0000-000028050000}"/>
                  </a:ext>
                </a:extLst>
              </xdr:cNvPr>
              <xdr:cNvSpPr/>
            </xdr:nvSpPr>
            <xdr:spPr bwMode="auto">
              <a:xfrm>
                <a:off x="7181850" y="149352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1" name="Check Box 297" hidden="1">
                <a:extLst>
                  <a:ext uri="{63B3BB69-23CF-44E3-9099-C40C66FF867C}">
                    <a14:compatExt spid="_x0000_s1321"/>
                  </a:ext>
                  <a:ext uri="{FF2B5EF4-FFF2-40B4-BE49-F238E27FC236}">
                    <a16:creationId xmlns:a16="http://schemas.microsoft.com/office/drawing/2014/main" id="{00000000-0008-0000-0000-000029050000}"/>
                  </a:ext>
                </a:extLst>
              </xdr:cNvPr>
              <xdr:cNvSpPr/>
            </xdr:nvSpPr>
            <xdr:spPr bwMode="auto">
              <a:xfrm>
                <a:off x="7181850" y="155829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" name="Check Box 298" hidden="1">
                <a:extLst>
                  <a:ext uri="{63B3BB69-23CF-44E3-9099-C40C66FF867C}">
                    <a14:compatExt spid="_x0000_s1322"/>
                  </a:ext>
                  <a:ext uri="{FF2B5EF4-FFF2-40B4-BE49-F238E27FC236}">
                    <a16:creationId xmlns:a16="http://schemas.microsoft.com/office/drawing/2014/main" id="{00000000-0008-0000-0000-00002A050000}"/>
                  </a:ext>
                </a:extLst>
              </xdr:cNvPr>
              <xdr:cNvSpPr/>
            </xdr:nvSpPr>
            <xdr:spPr bwMode="auto">
              <a:xfrm>
                <a:off x="7181850" y="157448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" name="Check Box 304" hidden="1">
                <a:extLst>
                  <a:ext uri="{63B3BB69-23CF-44E3-9099-C40C66FF867C}">
                    <a14:compatExt spid="_x0000_s1328"/>
                  </a:ext>
                  <a:ext uri="{FF2B5EF4-FFF2-40B4-BE49-F238E27FC236}">
                    <a16:creationId xmlns:a16="http://schemas.microsoft.com/office/drawing/2014/main" id="{00000000-0008-0000-0000-000030050000}"/>
                  </a:ext>
                </a:extLst>
              </xdr:cNvPr>
              <xdr:cNvSpPr/>
            </xdr:nvSpPr>
            <xdr:spPr bwMode="auto">
              <a:xfrm>
                <a:off x="7181850" y="159067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0" name="Check Box 306" hidden="1">
                <a:extLst>
                  <a:ext uri="{63B3BB69-23CF-44E3-9099-C40C66FF867C}">
                    <a14:compatExt spid="_x0000_s1330"/>
                  </a:ext>
                  <a:ext uri="{FF2B5EF4-FFF2-40B4-BE49-F238E27FC236}">
                    <a16:creationId xmlns:a16="http://schemas.microsoft.com/office/drawing/2014/main" id="{00000000-0008-0000-0000-000032050000}"/>
                  </a:ext>
                </a:extLst>
              </xdr:cNvPr>
              <xdr:cNvSpPr/>
            </xdr:nvSpPr>
            <xdr:spPr bwMode="auto">
              <a:xfrm>
                <a:off x="7181850" y="16068673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1" name="Check Box 307" hidden="1">
                <a:extLst>
                  <a:ext uri="{63B3BB69-23CF-44E3-9099-C40C66FF867C}">
                    <a14:compatExt spid="_x0000_s1331"/>
                  </a:ext>
                  <a:ext uri="{FF2B5EF4-FFF2-40B4-BE49-F238E27FC236}">
                    <a16:creationId xmlns:a16="http://schemas.microsoft.com/office/drawing/2014/main" id="{00000000-0008-0000-0000-000033050000}"/>
                  </a:ext>
                </a:extLst>
              </xdr:cNvPr>
              <xdr:cNvSpPr/>
            </xdr:nvSpPr>
            <xdr:spPr bwMode="auto">
              <a:xfrm>
                <a:off x="7181850" y="141255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2" name="Check Box 308" hidden="1">
                <a:extLst>
                  <a:ext uri="{63B3BB69-23CF-44E3-9099-C40C66FF867C}">
                    <a14:compatExt spid="_x0000_s1332"/>
                  </a:ext>
                  <a:ext uri="{FF2B5EF4-FFF2-40B4-BE49-F238E27FC236}">
                    <a16:creationId xmlns:a16="http://schemas.microsoft.com/office/drawing/2014/main" id="{00000000-0008-0000-0000-000034050000}"/>
                  </a:ext>
                </a:extLst>
              </xdr:cNvPr>
              <xdr:cNvSpPr/>
            </xdr:nvSpPr>
            <xdr:spPr bwMode="auto">
              <a:xfrm>
                <a:off x="7181850" y="139636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3" name="Check Box 309" hidden="1">
                <a:extLst>
                  <a:ext uri="{63B3BB69-23CF-44E3-9099-C40C66FF867C}">
                    <a14:compatExt spid="_x0000_s1333"/>
                  </a:ext>
                  <a:ext uri="{FF2B5EF4-FFF2-40B4-BE49-F238E27FC236}">
                    <a16:creationId xmlns:a16="http://schemas.microsoft.com/office/drawing/2014/main" id="{00000000-0008-0000-0000-000035050000}"/>
                  </a:ext>
                </a:extLst>
              </xdr:cNvPr>
              <xdr:cNvSpPr/>
            </xdr:nvSpPr>
            <xdr:spPr bwMode="auto">
              <a:xfrm>
                <a:off x="7181850" y="138017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4" name="Check Box 310" hidden="1">
                <a:extLst>
                  <a:ext uri="{63B3BB69-23CF-44E3-9099-C40C66FF867C}">
                    <a14:compatExt spid="_x0000_s1334"/>
                  </a:ext>
                  <a:ext uri="{FF2B5EF4-FFF2-40B4-BE49-F238E27FC236}">
                    <a16:creationId xmlns:a16="http://schemas.microsoft.com/office/drawing/2014/main" id="{00000000-0008-0000-0000-000036050000}"/>
                  </a:ext>
                </a:extLst>
              </xdr:cNvPr>
              <xdr:cNvSpPr/>
            </xdr:nvSpPr>
            <xdr:spPr bwMode="auto">
              <a:xfrm>
                <a:off x="7181850" y="1347787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5" name="Check Box 311" hidden="1">
                <a:extLst>
                  <a:ext uri="{63B3BB69-23CF-44E3-9099-C40C66FF867C}">
                    <a14:compatExt spid="_x0000_s1335"/>
                  </a:ext>
                  <a:ext uri="{FF2B5EF4-FFF2-40B4-BE49-F238E27FC236}">
                    <a16:creationId xmlns:a16="http://schemas.microsoft.com/office/drawing/2014/main" id="{00000000-0008-0000-0000-000037050000}"/>
                  </a:ext>
                </a:extLst>
              </xdr:cNvPr>
              <xdr:cNvSpPr/>
            </xdr:nvSpPr>
            <xdr:spPr bwMode="auto">
              <a:xfrm>
                <a:off x="7181850" y="1331595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6" name="Check Box 312" hidden="1">
                <a:extLst>
                  <a:ext uri="{63B3BB69-23CF-44E3-9099-C40C66FF867C}">
                    <a14:compatExt spid="_x0000_s1336"/>
                  </a:ext>
                  <a:ext uri="{FF2B5EF4-FFF2-40B4-BE49-F238E27FC236}">
                    <a16:creationId xmlns:a16="http://schemas.microsoft.com/office/drawing/2014/main" id="{00000000-0008-0000-0000-000038050000}"/>
                  </a:ext>
                </a:extLst>
              </xdr:cNvPr>
              <xdr:cNvSpPr/>
            </xdr:nvSpPr>
            <xdr:spPr bwMode="auto">
              <a:xfrm>
                <a:off x="7181850" y="13639800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7" name="Check Box 313" hidden="1">
                <a:extLst>
                  <a:ext uri="{63B3BB69-23CF-44E3-9099-C40C66FF867C}">
                    <a14:compatExt spid="_x0000_s1337"/>
                  </a:ext>
                  <a:ext uri="{FF2B5EF4-FFF2-40B4-BE49-F238E27FC236}">
                    <a16:creationId xmlns:a16="http://schemas.microsoft.com/office/drawing/2014/main" id="{00000000-0008-0000-0000-000039050000}"/>
                  </a:ext>
                </a:extLst>
              </xdr:cNvPr>
              <xdr:cNvSpPr/>
            </xdr:nvSpPr>
            <xdr:spPr bwMode="auto">
              <a:xfrm>
                <a:off x="7181850" y="13154025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2" name="Check Box 608" hidden="1">
                <a:extLst>
                  <a:ext uri="{63B3BB69-23CF-44E3-9099-C40C66FF867C}">
                    <a14:compatExt spid="_x0000_s1632"/>
                  </a:ext>
                  <a:ext uri="{FF2B5EF4-FFF2-40B4-BE49-F238E27FC236}">
                    <a16:creationId xmlns:a16="http://schemas.microsoft.com/office/drawing/2014/main" id="{00000000-0008-0000-0000-000060060000}"/>
                  </a:ext>
                </a:extLst>
              </xdr:cNvPr>
              <xdr:cNvSpPr/>
            </xdr:nvSpPr>
            <xdr:spPr bwMode="auto">
              <a:xfrm>
                <a:off x="7181850" y="12982579"/>
                <a:ext cx="2190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57</xdr:row>
          <xdr:rowOff>669637</xdr:rowOff>
        </xdr:from>
        <xdr:to>
          <xdr:col>8</xdr:col>
          <xdr:colOff>685800</xdr:colOff>
          <xdr:row>77</xdr:row>
          <xdr:rowOff>148070</xdr:rowOff>
        </xdr:to>
        <xdr:grpSp>
          <xdr:nvGrpSpPr>
            <xdr:cNvPr id="335996" name="Group 7">
              <a:extLst>
                <a:ext uri="{FF2B5EF4-FFF2-40B4-BE49-F238E27FC236}">
                  <a16:creationId xmlns:a16="http://schemas.microsoft.com/office/drawing/2014/main" id="{00000000-0008-0000-0000-00007C2005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338705" y="11857182"/>
              <a:ext cx="209550" cy="3011343"/>
              <a:chOff x="8686800" y="12992098"/>
              <a:chExt cx="209550" cy="3248022"/>
            </a:xfrm>
          </xdr:grpSpPr>
          <xdr:sp macro="" textlink="">
            <xdr:nvSpPr>
              <xdr:cNvPr id="1287" name="Check Box 263" hidden="1">
                <a:extLst>
                  <a:ext uri="{63B3BB69-23CF-44E3-9099-C40C66FF867C}">
                    <a14:compatExt spid="_x0000_s1287"/>
                  </a:ext>
                  <a:ext uri="{FF2B5EF4-FFF2-40B4-BE49-F238E27FC236}">
                    <a16:creationId xmlns:a16="http://schemas.microsoft.com/office/drawing/2014/main" id="{00000000-0008-0000-0000-000007050000}"/>
                  </a:ext>
                </a:extLst>
              </xdr:cNvPr>
              <xdr:cNvSpPr/>
            </xdr:nvSpPr>
            <xdr:spPr bwMode="auto">
              <a:xfrm>
                <a:off x="8686800" y="16068671"/>
                <a:ext cx="209550" cy="171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2" name="Check Box 268" hidden="1">
                <a:extLst>
                  <a:ext uri="{63B3BB69-23CF-44E3-9099-C40C66FF867C}">
                    <a14:compatExt spid="_x0000_s1292"/>
                  </a:ext>
                  <a:ext uri="{FF2B5EF4-FFF2-40B4-BE49-F238E27FC236}">
                    <a16:creationId xmlns:a16="http://schemas.microsoft.com/office/drawing/2014/main" id="{00000000-0008-0000-0000-00000C050000}"/>
                  </a:ext>
                </a:extLst>
              </xdr:cNvPr>
              <xdr:cNvSpPr/>
            </xdr:nvSpPr>
            <xdr:spPr bwMode="auto">
              <a:xfrm>
                <a:off x="8686800" y="15906750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5" name="Check Box 271" hidden="1">
                <a:extLst>
                  <a:ext uri="{63B3BB69-23CF-44E3-9099-C40C66FF867C}">
                    <a14:compatExt spid="_x0000_s1295"/>
                  </a:ext>
                  <a:ext uri="{FF2B5EF4-FFF2-40B4-BE49-F238E27FC236}">
                    <a16:creationId xmlns:a16="http://schemas.microsoft.com/office/drawing/2014/main" id="{00000000-0008-0000-0000-00000F050000}"/>
                  </a:ext>
                </a:extLst>
              </xdr:cNvPr>
              <xdr:cNvSpPr/>
            </xdr:nvSpPr>
            <xdr:spPr bwMode="auto">
              <a:xfrm>
                <a:off x="8686800" y="15744825"/>
                <a:ext cx="2095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6" name="Check Box 272" hidden="1">
                <a:extLst>
                  <a:ext uri="{63B3BB69-23CF-44E3-9099-C40C66FF867C}">
                    <a14:compatExt spid="_x0000_s1296"/>
                  </a:ext>
                  <a:ext uri="{FF2B5EF4-FFF2-40B4-BE49-F238E27FC236}">
                    <a16:creationId xmlns:a16="http://schemas.microsoft.com/office/drawing/2014/main" id="{00000000-0008-0000-0000-000010050000}"/>
                  </a:ext>
                </a:extLst>
              </xdr:cNvPr>
              <xdr:cNvSpPr/>
            </xdr:nvSpPr>
            <xdr:spPr bwMode="auto">
              <a:xfrm>
                <a:off x="8686800" y="155829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7" name="Check Box 273" hidden="1">
                <a:extLst>
                  <a:ext uri="{63B3BB69-23CF-44E3-9099-C40C66FF867C}">
                    <a14:compatExt spid="_x0000_s1297"/>
                  </a:ext>
                  <a:ext uri="{FF2B5EF4-FFF2-40B4-BE49-F238E27FC236}">
                    <a16:creationId xmlns:a16="http://schemas.microsoft.com/office/drawing/2014/main" id="{00000000-0008-0000-0000-000011050000}"/>
                  </a:ext>
                </a:extLst>
              </xdr:cNvPr>
              <xdr:cNvSpPr/>
            </xdr:nvSpPr>
            <xdr:spPr bwMode="auto">
              <a:xfrm>
                <a:off x="8686800" y="154209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8" name="Check Box 274" hidden="1">
                <a:extLst>
                  <a:ext uri="{63B3BB69-23CF-44E3-9099-C40C66FF867C}">
                    <a14:compatExt spid="_x0000_s1298"/>
                  </a:ext>
                  <a:ext uri="{FF2B5EF4-FFF2-40B4-BE49-F238E27FC236}">
                    <a16:creationId xmlns:a16="http://schemas.microsoft.com/office/drawing/2014/main" id="{00000000-0008-0000-0000-000012050000}"/>
                  </a:ext>
                </a:extLst>
              </xdr:cNvPr>
              <xdr:cNvSpPr/>
            </xdr:nvSpPr>
            <xdr:spPr bwMode="auto">
              <a:xfrm>
                <a:off x="8686800" y="152590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99" name="Check Box 275" hidden="1">
                <a:extLst>
                  <a:ext uri="{63B3BB69-23CF-44E3-9099-C40C66FF867C}">
                    <a14:compatExt spid="_x0000_s1299"/>
                  </a:ext>
                  <a:ext uri="{FF2B5EF4-FFF2-40B4-BE49-F238E27FC236}">
                    <a16:creationId xmlns:a16="http://schemas.microsoft.com/office/drawing/2014/main" id="{00000000-0008-0000-0000-000013050000}"/>
                  </a:ext>
                </a:extLst>
              </xdr:cNvPr>
              <xdr:cNvSpPr/>
            </xdr:nvSpPr>
            <xdr:spPr bwMode="auto">
              <a:xfrm>
                <a:off x="8686800" y="150971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0" name="Check Box 276" hidden="1">
                <a:extLst>
                  <a:ext uri="{63B3BB69-23CF-44E3-9099-C40C66FF867C}">
                    <a14:compatExt spid="_x0000_s1300"/>
                  </a:ext>
                  <a:ext uri="{FF2B5EF4-FFF2-40B4-BE49-F238E27FC236}">
                    <a16:creationId xmlns:a16="http://schemas.microsoft.com/office/drawing/2014/main" id="{00000000-0008-0000-0000-000014050000}"/>
                  </a:ext>
                </a:extLst>
              </xdr:cNvPr>
              <xdr:cNvSpPr/>
            </xdr:nvSpPr>
            <xdr:spPr bwMode="auto">
              <a:xfrm>
                <a:off x="8686800" y="149352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1" name="Check Box 277" hidden="1">
                <a:extLst>
                  <a:ext uri="{63B3BB69-23CF-44E3-9099-C40C66FF867C}">
                    <a14:compatExt spid="_x0000_s1301"/>
                  </a:ext>
                  <a:ext uri="{FF2B5EF4-FFF2-40B4-BE49-F238E27FC236}">
                    <a16:creationId xmlns:a16="http://schemas.microsoft.com/office/drawing/2014/main" id="{00000000-0008-0000-0000-000015050000}"/>
                  </a:ext>
                </a:extLst>
              </xdr:cNvPr>
              <xdr:cNvSpPr/>
            </xdr:nvSpPr>
            <xdr:spPr bwMode="auto">
              <a:xfrm>
                <a:off x="8686800" y="147732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2" name="Check Box 278" hidden="1">
                <a:extLst>
                  <a:ext uri="{63B3BB69-23CF-44E3-9099-C40C66FF867C}">
                    <a14:compatExt spid="_x0000_s1302"/>
                  </a:ext>
                  <a:ext uri="{FF2B5EF4-FFF2-40B4-BE49-F238E27FC236}">
                    <a16:creationId xmlns:a16="http://schemas.microsoft.com/office/drawing/2014/main" id="{00000000-0008-0000-0000-000016050000}"/>
                  </a:ext>
                </a:extLst>
              </xdr:cNvPr>
              <xdr:cNvSpPr/>
            </xdr:nvSpPr>
            <xdr:spPr bwMode="auto">
              <a:xfrm>
                <a:off x="8686800" y="146113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3" name="Check Box 279" hidden="1">
                <a:extLst>
                  <a:ext uri="{63B3BB69-23CF-44E3-9099-C40C66FF867C}">
                    <a14:compatExt spid="_x0000_s1303"/>
                  </a:ext>
                  <a:ext uri="{FF2B5EF4-FFF2-40B4-BE49-F238E27FC236}">
                    <a16:creationId xmlns:a16="http://schemas.microsoft.com/office/drawing/2014/main" id="{00000000-0008-0000-0000-000017050000}"/>
                  </a:ext>
                </a:extLst>
              </xdr:cNvPr>
              <xdr:cNvSpPr/>
            </xdr:nvSpPr>
            <xdr:spPr bwMode="auto">
              <a:xfrm>
                <a:off x="8686800" y="144494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4" name="Check Box 280" hidden="1">
                <a:extLst>
                  <a:ext uri="{63B3BB69-23CF-44E3-9099-C40C66FF867C}">
                    <a14:compatExt spid="_x0000_s1304"/>
                  </a:ext>
                  <a:ext uri="{FF2B5EF4-FFF2-40B4-BE49-F238E27FC236}">
                    <a16:creationId xmlns:a16="http://schemas.microsoft.com/office/drawing/2014/main" id="{00000000-0008-0000-0000-000018050000}"/>
                  </a:ext>
                </a:extLst>
              </xdr:cNvPr>
              <xdr:cNvSpPr/>
            </xdr:nvSpPr>
            <xdr:spPr bwMode="auto">
              <a:xfrm>
                <a:off x="8686800" y="142875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5" name="Check Box 281" hidden="1">
                <a:extLst>
                  <a:ext uri="{63B3BB69-23CF-44E3-9099-C40C66FF867C}">
                    <a14:compatExt spid="_x0000_s1305"/>
                  </a:ext>
                  <a:ext uri="{FF2B5EF4-FFF2-40B4-BE49-F238E27FC236}">
                    <a16:creationId xmlns:a16="http://schemas.microsoft.com/office/drawing/2014/main" id="{00000000-0008-0000-0000-000019050000}"/>
                  </a:ext>
                </a:extLst>
              </xdr:cNvPr>
              <xdr:cNvSpPr/>
            </xdr:nvSpPr>
            <xdr:spPr bwMode="auto">
              <a:xfrm>
                <a:off x="8686800" y="141255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6" name="Check Box 282" hidden="1">
                <a:extLst>
                  <a:ext uri="{63B3BB69-23CF-44E3-9099-C40C66FF867C}">
                    <a14:compatExt spid="_x0000_s1306"/>
                  </a:ext>
                  <a:ext uri="{FF2B5EF4-FFF2-40B4-BE49-F238E27FC236}">
                    <a16:creationId xmlns:a16="http://schemas.microsoft.com/office/drawing/2014/main" id="{00000000-0008-0000-0000-00001A050000}"/>
                  </a:ext>
                </a:extLst>
              </xdr:cNvPr>
              <xdr:cNvSpPr/>
            </xdr:nvSpPr>
            <xdr:spPr bwMode="auto">
              <a:xfrm>
                <a:off x="8686800" y="139636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7" name="Check Box 283" hidden="1">
                <a:extLst>
                  <a:ext uri="{63B3BB69-23CF-44E3-9099-C40C66FF867C}">
                    <a14:compatExt spid="_x0000_s1307"/>
                  </a:ext>
                  <a:ext uri="{FF2B5EF4-FFF2-40B4-BE49-F238E27FC236}">
                    <a16:creationId xmlns:a16="http://schemas.microsoft.com/office/drawing/2014/main" id="{00000000-0008-0000-0000-00001B050000}"/>
                  </a:ext>
                </a:extLst>
              </xdr:cNvPr>
              <xdr:cNvSpPr/>
            </xdr:nvSpPr>
            <xdr:spPr bwMode="auto">
              <a:xfrm>
                <a:off x="8686800" y="138017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8" name="Check Box 284" hidden="1">
                <a:extLst>
                  <a:ext uri="{63B3BB69-23CF-44E3-9099-C40C66FF867C}">
                    <a14:compatExt spid="_x0000_s1308"/>
                  </a:ext>
                  <a:ext uri="{FF2B5EF4-FFF2-40B4-BE49-F238E27FC236}">
                    <a16:creationId xmlns:a16="http://schemas.microsoft.com/office/drawing/2014/main" id="{00000000-0008-0000-0000-00001C050000}"/>
                  </a:ext>
                </a:extLst>
              </xdr:cNvPr>
              <xdr:cNvSpPr/>
            </xdr:nvSpPr>
            <xdr:spPr bwMode="auto">
              <a:xfrm>
                <a:off x="8686800" y="1363980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09" name="Check Box 285" hidden="1">
                <a:extLst>
                  <a:ext uri="{63B3BB69-23CF-44E3-9099-C40C66FF867C}">
                    <a14:compatExt spid="_x0000_s1309"/>
                  </a:ext>
                  <a:ext uri="{FF2B5EF4-FFF2-40B4-BE49-F238E27FC236}">
                    <a16:creationId xmlns:a16="http://schemas.microsoft.com/office/drawing/2014/main" id="{00000000-0008-0000-0000-00001D050000}"/>
                  </a:ext>
                </a:extLst>
              </xdr:cNvPr>
              <xdr:cNvSpPr/>
            </xdr:nvSpPr>
            <xdr:spPr bwMode="auto">
              <a:xfrm>
                <a:off x="8686800" y="1347787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0" name="Check Box 286" hidden="1">
                <a:extLst>
                  <a:ext uri="{63B3BB69-23CF-44E3-9099-C40C66FF867C}">
                    <a14:compatExt spid="_x0000_s1310"/>
                  </a:ext>
                  <a:ext uri="{FF2B5EF4-FFF2-40B4-BE49-F238E27FC236}">
                    <a16:creationId xmlns:a16="http://schemas.microsoft.com/office/drawing/2014/main" id="{00000000-0008-0000-0000-00001E050000}"/>
                  </a:ext>
                </a:extLst>
              </xdr:cNvPr>
              <xdr:cNvSpPr/>
            </xdr:nvSpPr>
            <xdr:spPr bwMode="auto">
              <a:xfrm>
                <a:off x="8686800" y="13315950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11" name="Check Box 287" hidden="1">
                <a:extLst>
                  <a:ext uri="{63B3BB69-23CF-44E3-9099-C40C66FF867C}">
                    <a14:compatExt spid="_x0000_s1311"/>
                  </a:ext>
                  <a:ext uri="{FF2B5EF4-FFF2-40B4-BE49-F238E27FC236}">
                    <a16:creationId xmlns:a16="http://schemas.microsoft.com/office/drawing/2014/main" id="{00000000-0008-0000-0000-00001F050000}"/>
                  </a:ext>
                </a:extLst>
              </xdr:cNvPr>
              <xdr:cNvSpPr/>
            </xdr:nvSpPr>
            <xdr:spPr bwMode="auto">
              <a:xfrm>
                <a:off x="8686800" y="13154025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33" name="Check Box 288" hidden="1">
                <a:extLst>
                  <a:ext uri="{63B3BB69-23CF-44E3-9099-C40C66FF867C}">
                    <a14:compatExt spid="_x0000_s1633"/>
                  </a:ext>
                  <a:ext uri="{FF2B5EF4-FFF2-40B4-BE49-F238E27FC236}">
                    <a16:creationId xmlns:a16="http://schemas.microsoft.com/office/drawing/2014/main" id="{00000000-0008-0000-0000-000061060000}"/>
                  </a:ext>
                </a:extLst>
              </xdr:cNvPr>
              <xdr:cNvSpPr/>
            </xdr:nvSpPr>
            <xdr:spPr bwMode="auto">
              <a:xfrm>
                <a:off x="8686800" y="12992098"/>
                <a:ext cx="20955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59" Type="http://schemas.openxmlformats.org/officeDocument/2006/relationships/ctrlProp" Target="../ctrlProps/ctrlProp155.xml"/><Relationship Id="rId170" Type="http://schemas.openxmlformats.org/officeDocument/2006/relationships/ctrlProp" Target="../ctrlProps/ctrlProp166.xml"/><Relationship Id="rId191" Type="http://schemas.openxmlformats.org/officeDocument/2006/relationships/ctrlProp" Target="../ctrlProps/ctrlProp187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181" Type="http://schemas.openxmlformats.org/officeDocument/2006/relationships/ctrlProp" Target="../ctrlProps/ctrlProp177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71" Type="http://schemas.openxmlformats.org/officeDocument/2006/relationships/ctrlProp" Target="../ctrlProps/ctrlProp167.xml"/><Relationship Id="rId192" Type="http://schemas.openxmlformats.org/officeDocument/2006/relationships/ctrlProp" Target="../ctrlProps/ctrlProp188.xml"/><Relationship Id="rId12" Type="http://schemas.openxmlformats.org/officeDocument/2006/relationships/ctrlProp" Target="../ctrlProps/ctrlProp8.xml"/><Relationship Id="rId33" Type="http://schemas.openxmlformats.org/officeDocument/2006/relationships/ctrlProp" Target="../ctrlProps/ctrlProp29.xml"/><Relationship Id="rId108" Type="http://schemas.openxmlformats.org/officeDocument/2006/relationships/ctrlProp" Target="../ctrlProps/ctrlProp104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5" Type="http://schemas.openxmlformats.org/officeDocument/2006/relationships/ctrlProp" Target="../ctrlProps/ctrlProp71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61" Type="http://schemas.openxmlformats.org/officeDocument/2006/relationships/ctrlProp" Target="../ctrlProps/ctrlProp157.xml"/><Relationship Id="rId182" Type="http://schemas.openxmlformats.org/officeDocument/2006/relationships/ctrlProp" Target="../ctrlProps/ctrlProp178.xm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5" Type="http://schemas.openxmlformats.org/officeDocument/2006/relationships/ctrlProp" Target="../ctrlProps/ctrlProp61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51" Type="http://schemas.openxmlformats.org/officeDocument/2006/relationships/ctrlProp" Target="../ctrlProps/ctrlProp147.xml"/><Relationship Id="rId172" Type="http://schemas.openxmlformats.org/officeDocument/2006/relationships/ctrlProp" Target="../ctrlProps/ctrlProp168.xml"/><Relationship Id="rId193" Type="http://schemas.openxmlformats.org/officeDocument/2006/relationships/ctrlProp" Target="../ctrlProps/ctrlProp189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141" Type="http://schemas.openxmlformats.org/officeDocument/2006/relationships/ctrlProp" Target="../ctrlProps/ctrlProp137.xml"/><Relationship Id="rId7" Type="http://schemas.openxmlformats.org/officeDocument/2006/relationships/ctrlProp" Target="../ctrlProps/ctrlProp3.xml"/><Relationship Id="rId162" Type="http://schemas.openxmlformats.org/officeDocument/2006/relationships/ctrlProp" Target="../ctrlProps/ctrlProp158.xml"/><Relationship Id="rId183" Type="http://schemas.openxmlformats.org/officeDocument/2006/relationships/ctrlProp" Target="../ctrlProps/ctrlProp179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178" Type="http://schemas.openxmlformats.org/officeDocument/2006/relationships/ctrlProp" Target="../ctrlProps/ctrlProp174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73" Type="http://schemas.openxmlformats.org/officeDocument/2006/relationships/ctrlProp" Target="../ctrlProps/ctrlProp169.xml"/><Relationship Id="rId194" Type="http://schemas.openxmlformats.org/officeDocument/2006/relationships/ctrlProp" Target="../ctrlProps/ctrlProp190.xml"/><Relationship Id="rId199" Type="http://schemas.openxmlformats.org/officeDocument/2006/relationships/ctrlProp" Target="../ctrlProps/ctrlProp195.xml"/><Relationship Id="rId203" Type="http://schemas.openxmlformats.org/officeDocument/2006/relationships/ctrlProp" Target="../ctrlProps/ctrlProp199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168" Type="http://schemas.openxmlformats.org/officeDocument/2006/relationships/ctrlProp" Target="../ctrlProps/ctrlProp16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163" Type="http://schemas.openxmlformats.org/officeDocument/2006/relationships/ctrlProp" Target="../ctrlProps/ctrlProp159.xml"/><Relationship Id="rId184" Type="http://schemas.openxmlformats.org/officeDocument/2006/relationships/ctrlProp" Target="../ctrlProps/ctrlProp180.xml"/><Relationship Id="rId189" Type="http://schemas.openxmlformats.org/officeDocument/2006/relationships/ctrlProp" Target="../ctrlProps/ctrlProp185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74" Type="http://schemas.openxmlformats.org/officeDocument/2006/relationships/ctrlProp" Target="../ctrlProps/ctrlProp170.xml"/><Relationship Id="rId179" Type="http://schemas.openxmlformats.org/officeDocument/2006/relationships/ctrlProp" Target="../ctrlProps/ctrlProp175.xml"/><Relationship Id="rId195" Type="http://schemas.openxmlformats.org/officeDocument/2006/relationships/ctrlProp" Target="../ctrlProps/ctrlProp191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64" Type="http://schemas.openxmlformats.org/officeDocument/2006/relationships/ctrlProp" Target="../ctrlProps/ctrlProp160.xml"/><Relationship Id="rId169" Type="http://schemas.openxmlformats.org/officeDocument/2006/relationships/ctrlProp" Target="../ctrlProps/ctrlProp165.xml"/><Relationship Id="rId185" Type="http://schemas.openxmlformats.org/officeDocument/2006/relationships/ctrlProp" Target="../ctrlProps/ctrlProp18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80" Type="http://schemas.openxmlformats.org/officeDocument/2006/relationships/ctrlProp" Target="../ctrlProps/ctrlProp176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75" Type="http://schemas.openxmlformats.org/officeDocument/2006/relationships/ctrlProp" Target="../ctrlProps/ctrlProp171.xml"/><Relationship Id="rId196" Type="http://schemas.openxmlformats.org/officeDocument/2006/relationships/ctrlProp" Target="../ctrlProps/ctrlProp192.xml"/><Relationship Id="rId200" Type="http://schemas.openxmlformats.org/officeDocument/2006/relationships/ctrlProp" Target="../ctrlProps/ctrlProp196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165" Type="http://schemas.openxmlformats.org/officeDocument/2006/relationships/ctrlProp" Target="../ctrlProps/ctrlProp161.xml"/><Relationship Id="rId186" Type="http://schemas.openxmlformats.org/officeDocument/2006/relationships/ctrlProp" Target="../ctrlProps/ctrlProp182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Relationship Id="rId80" Type="http://schemas.openxmlformats.org/officeDocument/2006/relationships/ctrlProp" Target="../ctrlProps/ctrlProp76.xml"/><Relationship Id="rId155" Type="http://schemas.openxmlformats.org/officeDocument/2006/relationships/ctrlProp" Target="../ctrlProps/ctrlProp151.xml"/><Relationship Id="rId176" Type="http://schemas.openxmlformats.org/officeDocument/2006/relationships/ctrlProp" Target="../ctrlProps/ctrlProp172.xml"/><Relationship Id="rId197" Type="http://schemas.openxmlformats.org/officeDocument/2006/relationships/ctrlProp" Target="../ctrlProps/ctrlProp193.xml"/><Relationship Id="rId201" Type="http://schemas.openxmlformats.org/officeDocument/2006/relationships/ctrlProp" Target="../ctrlProps/ctrlProp197.xml"/><Relationship Id="rId17" Type="http://schemas.openxmlformats.org/officeDocument/2006/relationships/ctrlProp" Target="../ctrlProps/ctrlProp13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24" Type="http://schemas.openxmlformats.org/officeDocument/2006/relationships/ctrlProp" Target="../ctrlProps/ctrlProp120.xml"/><Relationship Id="rId70" Type="http://schemas.openxmlformats.org/officeDocument/2006/relationships/ctrlProp" Target="../ctrlProps/ctrlProp66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66" Type="http://schemas.openxmlformats.org/officeDocument/2006/relationships/ctrlProp" Target="../ctrlProps/ctrlProp162.xml"/><Relationship Id="rId187" Type="http://schemas.openxmlformats.org/officeDocument/2006/relationships/ctrlProp" Target="../ctrlProps/ctrlProp18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60" Type="http://schemas.openxmlformats.org/officeDocument/2006/relationships/ctrlProp" Target="../ctrlProps/ctrlProp56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56" Type="http://schemas.openxmlformats.org/officeDocument/2006/relationships/ctrlProp" Target="../ctrlProps/ctrlProp152.xml"/><Relationship Id="rId177" Type="http://schemas.openxmlformats.org/officeDocument/2006/relationships/ctrlProp" Target="../ctrlProps/ctrlProp173.xml"/><Relationship Id="rId198" Type="http://schemas.openxmlformats.org/officeDocument/2006/relationships/ctrlProp" Target="../ctrlProps/ctrlProp194.xml"/><Relationship Id="rId202" Type="http://schemas.openxmlformats.org/officeDocument/2006/relationships/ctrlProp" Target="../ctrlProps/ctrlProp198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25" Type="http://schemas.openxmlformats.org/officeDocument/2006/relationships/ctrlProp" Target="../ctrlProps/ctrlProp121.xml"/><Relationship Id="rId146" Type="http://schemas.openxmlformats.org/officeDocument/2006/relationships/ctrlProp" Target="../ctrlProps/ctrlProp142.xml"/><Relationship Id="rId167" Type="http://schemas.openxmlformats.org/officeDocument/2006/relationships/ctrlProp" Target="../ctrlProps/ctrlProp163.xml"/><Relationship Id="rId188" Type="http://schemas.openxmlformats.org/officeDocument/2006/relationships/ctrlProp" Target="../ctrlProps/ctrlProp184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30"/>
  <sheetViews>
    <sheetView showGridLines="0" showRowColHeaders="0" tabSelected="1" showWhiteSpace="0" zoomScale="110" zoomScaleNormal="110" zoomScaleSheetLayoutView="100" zoomScalePageLayoutView="50" workbookViewId="0">
      <selection activeCell="I3" sqref="A1:I23"/>
    </sheetView>
  </sheetViews>
  <sheetFormatPr baseColWidth="10" defaultColWidth="8.83203125" defaultRowHeight="15" x14ac:dyDescent="0.2"/>
  <cols>
    <col min="2" max="2" width="15.6640625" customWidth="1"/>
    <col min="3" max="4" width="11.6640625" customWidth="1"/>
    <col min="5" max="5" width="14.5" customWidth="1"/>
    <col min="6" max="7" width="11.6640625" customWidth="1"/>
    <col min="8" max="8" width="17.5" customWidth="1"/>
    <col min="9" max="9" width="17.1640625" customWidth="1"/>
    <col min="10" max="19" width="9.1640625" customWidth="1"/>
  </cols>
  <sheetData>
    <row r="1" spans="1:9" ht="21" x14ac:dyDescent="0.2">
      <c r="A1" s="71" t="s">
        <v>65</v>
      </c>
      <c r="B1" s="72"/>
      <c r="C1" s="72"/>
      <c r="D1" s="72"/>
      <c r="E1" s="72"/>
      <c r="F1" s="72"/>
      <c r="G1" s="72"/>
      <c r="H1" s="72"/>
      <c r="I1" s="72"/>
    </row>
    <row r="2" spans="1:9" ht="16" x14ac:dyDescent="0.2">
      <c r="A2" s="91" t="s">
        <v>64</v>
      </c>
      <c r="B2" s="91"/>
      <c r="C2" s="91"/>
      <c r="D2" s="91"/>
      <c r="E2" s="91"/>
      <c r="F2" s="91"/>
      <c r="G2" s="91"/>
      <c r="H2" s="91"/>
      <c r="I2" s="91"/>
    </row>
    <row r="3" spans="1:9" ht="54" customHeight="1" x14ac:dyDescent="0.2">
      <c r="A3" s="126" t="s">
        <v>62</v>
      </c>
      <c r="B3" s="127"/>
      <c r="C3" s="128" t="s">
        <v>4</v>
      </c>
      <c r="D3" s="129" t="s">
        <v>30</v>
      </c>
      <c r="E3" s="129" t="s">
        <v>36</v>
      </c>
      <c r="F3" s="129" t="s">
        <v>35</v>
      </c>
      <c r="G3" s="129" t="s">
        <v>34</v>
      </c>
      <c r="H3" s="129" t="s">
        <v>31</v>
      </c>
      <c r="I3" s="125" t="s">
        <v>33</v>
      </c>
    </row>
    <row r="4" spans="1:9" s="19" customFormat="1" ht="12" customHeight="1" x14ac:dyDescent="0.2">
      <c r="A4" s="94"/>
      <c r="B4" s="95"/>
      <c r="C4" s="41"/>
      <c r="D4" s="16"/>
      <c r="E4" s="45" t="str">
        <f t="shared" ref="E4:E23" si="0">IF(C4="","0",VLOOKUP(C4,$A$153:$B$166,2,FALSE))</f>
        <v>0</v>
      </c>
      <c r="F4" s="45">
        <f>IF(I4,VLOOKUP(D4,$D$153:$E$171,2,FALSE),D4)</f>
        <v>0</v>
      </c>
      <c r="G4" s="45">
        <f>F4*E4</f>
        <v>0</v>
      </c>
      <c r="H4" s="17" t="b">
        <v>0</v>
      </c>
      <c r="I4" s="18" t="b">
        <v>0</v>
      </c>
    </row>
    <row r="5" spans="1:9" s="19" customFormat="1" ht="12" customHeight="1" x14ac:dyDescent="0.2">
      <c r="A5" s="88"/>
      <c r="B5" s="89"/>
      <c r="C5" s="20"/>
      <c r="D5" s="21"/>
      <c r="E5" s="46" t="str">
        <f t="shared" si="0"/>
        <v>0</v>
      </c>
      <c r="F5" s="46">
        <f>IF(I5,VLOOKUP(D5,$D$153:$E$171,2,FALSE),D5)</f>
        <v>0</v>
      </c>
      <c r="G5" s="46">
        <f>F5*E5</f>
        <v>0</v>
      </c>
      <c r="H5" s="22" t="b">
        <v>0</v>
      </c>
      <c r="I5" s="23" t="b">
        <v>0</v>
      </c>
    </row>
    <row r="6" spans="1:9" s="19" customFormat="1" ht="12" customHeight="1" x14ac:dyDescent="0.2">
      <c r="A6" s="88"/>
      <c r="B6" s="89"/>
      <c r="C6" s="20"/>
      <c r="D6" s="21"/>
      <c r="E6" s="46" t="str">
        <f t="shared" si="0"/>
        <v>0</v>
      </c>
      <c r="F6" s="46">
        <f>IF(I6,VLOOKUP(D6,$D$153:$E$171,2,FALSE),D6)</f>
        <v>0</v>
      </c>
      <c r="G6" s="46">
        <f t="shared" ref="G6:G23" si="1">F6*E6</f>
        <v>0</v>
      </c>
      <c r="H6" s="22" t="b">
        <v>0</v>
      </c>
      <c r="I6" s="23" t="b">
        <v>0</v>
      </c>
    </row>
    <row r="7" spans="1:9" s="19" customFormat="1" ht="12" customHeight="1" x14ac:dyDescent="0.2">
      <c r="A7" s="88"/>
      <c r="B7" s="89"/>
      <c r="C7" s="20"/>
      <c r="D7" s="21"/>
      <c r="E7" s="46" t="str">
        <f t="shared" si="0"/>
        <v>0</v>
      </c>
      <c r="F7" s="46">
        <f>IF(I7,VLOOKUP(D7,$D$153:$E$171,2,FALSE),D7)</f>
        <v>0</v>
      </c>
      <c r="G7" s="46">
        <f t="shared" si="1"/>
        <v>0</v>
      </c>
      <c r="H7" s="22" t="b">
        <v>0</v>
      </c>
      <c r="I7" s="23"/>
    </row>
    <row r="8" spans="1:9" s="19" customFormat="1" ht="12" customHeight="1" x14ac:dyDescent="0.2">
      <c r="A8" s="88"/>
      <c r="B8" s="89"/>
      <c r="C8" s="20"/>
      <c r="D8" s="21"/>
      <c r="E8" s="46" t="str">
        <f t="shared" si="0"/>
        <v>0</v>
      </c>
      <c r="F8" s="46">
        <f t="shared" ref="F8:F23" si="2">IF(I8,VLOOKUP(D8,$D$153:$E$170,2,FALSE),D8)</f>
        <v>0</v>
      </c>
      <c r="G8" s="46">
        <f t="shared" si="1"/>
        <v>0</v>
      </c>
      <c r="H8" s="22" t="b">
        <v>0</v>
      </c>
      <c r="I8" s="23" t="b">
        <v>0</v>
      </c>
    </row>
    <row r="9" spans="1:9" s="19" customFormat="1" ht="12" customHeight="1" x14ac:dyDescent="0.2">
      <c r="A9" s="88"/>
      <c r="B9" s="89"/>
      <c r="C9" s="20"/>
      <c r="D9" s="21"/>
      <c r="E9" s="46" t="str">
        <f t="shared" si="0"/>
        <v>0</v>
      </c>
      <c r="F9" s="46">
        <f t="shared" si="2"/>
        <v>0</v>
      </c>
      <c r="G9" s="46">
        <f t="shared" si="1"/>
        <v>0</v>
      </c>
      <c r="H9" s="22" t="b">
        <v>0</v>
      </c>
      <c r="I9" s="23"/>
    </row>
    <row r="10" spans="1:9" s="19" customFormat="1" ht="12" customHeight="1" x14ac:dyDescent="0.2">
      <c r="A10" s="88"/>
      <c r="B10" s="89"/>
      <c r="C10" s="20"/>
      <c r="D10" s="21"/>
      <c r="E10" s="46" t="str">
        <f t="shared" si="0"/>
        <v>0</v>
      </c>
      <c r="F10" s="46">
        <f t="shared" si="2"/>
        <v>0</v>
      </c>
      <c r="G10" s="46">
        <f t="shared" si="1"/>
        <v>0</v>
      </c>
      <c r="H10" s="22" t="b">
        <v>0</v>
      </c>
      <c r="I10" s="23"/>
    </row>
    <row r="11" spans="1:9" s="19" customFormat="1" ht="12" customHeight="1" x14ac:dyDescent="0.2">
      <c r="A11" s="88"/>
      <c r="B11" s="89"/>
      <c r="C11" s="20"/>
      <c r="D11" s="21"/>
      <c r="E11" s="46" t="str">
        <f t="shared" si="0"/>
        <v>0</v>
      </c>
      <c r="F11" s="46">
        <f t="shared" si="2"/>
        <v>0</v>
      </c>
      <c r="G11" s="46">
        <f t="shared" si="1"/>
        <v>0</v>
      </c>
      <c r="H11" s="22" t="b">
        <v>0</v>
      </c>
      <c r="I11" s="23"/>
    </row>
    <row r="12" spans="1:9" s="19" customFormat="1" ht="12" customHeight="1" x14ac:dyDescent="0.2">
      <c r="A12" s="88"/>
      <c r="B12" s="89"/>
      <c r="C12" s="20"/>
      <c r="D12" s="21"/>
      <c r="E12" s="46" t="str">
        <f t="shared" si="0"/>
        <v>0</v>
      </c>
      <c r="F12" s="46">
        <f t="shared" si="2"/>
        <v>0</v>
      </c>
      <c r="G12" s="46">
        <f t="shared" si="1"/>
        <v>0</v>
      </c>
      <c r="H12" s="22" t="b">
        <v>0</v>
      </c>
      <c r="I12" s="23"/>
    </row>
    <row r="13" spans="1:9" s="19" customFormat="1" ht="12" customHeight="1" x14ac:dyDescent="0.2">
      <c r="A13" s="88"/>
      <c r="B13" s="89"/>
      <c r="C13" s="20"/>
      <c r="D13" s="21"/>
      <c r="E13" s="46" t="str">
        <f t="shared" si="0"/>
        <v>0</v>
      </c>
      <c r="F13" s="46">
        <f t="shared" si="2"/>
        <v>0</v>
      </c>
      <c r="G13" s="46">
        <f t="shared" si="1"/>
        <v>0</v>
      </c>
      <c r="H13" s="22" t="b">
        <v>0</v>
      </c>
      <c r="I13" s="23"/>
    </row>
    <row r="14" spans="1:9" s="19" customFormat="1" ht="12" customHeight="1" x14ac:dyDescent="0.2">
      <c r="A14" s="88"/>
      <c r="B14" s="89"/>
      <c r="C14" s="20"/>
      <c r="D14" s="21"/>
      <c r="E14" s="46" t="str">
        <f t="shared" si="0"/>
        <v>0</v>
      </c>
      <c r="F14" s="46">
        <f t="shared" si="2"/>
        <v>0</v>
      </c>
      <c r="G14" s="46">
        <f t="shared" si="1"/>
        <v>0</v>
      </c>
      <c r="H14" s="22"/>
      <c r="I14" s="23"/>
    </row>
    <row r="15" spans="1:9" s="19" customFormat="1" ht="12" customHeight="1" x14ac:dyDescent="0.2">
      <c r="A15" s="88"/>
      <c r="B15" s="89"/>
      <c r="C15" s="20"/>
      <c r="D15" s="21"/>
      <c r="E15" s="46" t="str">
        <f t="shared" si="0"/>
        <v>0</v>
      </c>
      <c r="F15" s="46">
        <f t="shared" si="2"/>
        <v>0</v>
      </c>
      <c r="G15" s="46">
        <f t="shared" si="1"/>
        <v>0</v>
      </c>
      <c r="H15" s="22"/>
      <c r="I15" s="23"/>
    </row>
    <row r="16" spans="1:9" s="19" customFormat="1" ht="12" customHeight="1" x14ac:dyDescent="0.2">
      <c r="A16" s="88"/>
      <c r="B16" s="89"/>
      <c r="C16" s="20"/>
      <c r="D16" s="21"/>
      <c r="E16" s="46" t="str">
        <f t="shared" si="0"/>
        <v>0</v>
      </c>
      <c r="F16" s="46">
        <f t="shared" si="2"/>
        <v>0</v>
      </c>
      <c r="G16" s="46">
        <f t="shared" si="1"/>
        <v>0</v>
      </c>
      <c r="H16" s="22" t="b">
        <v>0</v>
      </c>
      <c r="I16" s="23"/>
    </row>
    <row r="17" spans="1:9" s="19" customFormat="1" ht="12" customHeight="1" x14ac:dyDescent="0.2">
      <c r="A17" s="88"/>
      <c r="B17" s="89"/>
      <c r="C17" s="20"/>
      <c r="D17" s="21"/>
      <c r="E17" s="46" t="str">
        <f t="shared" si="0"/>
        <v>0</v>
      </c>
      <c r="F17" s="46">
        <f t="shared" si="2"/>
        <v>0</v>
      </c>
      <c r="G17" s="46">
        <f t="shared" si="1"/>
        <v>0</v>
      </c>
      <c r="H17" s="22"/>
      <c r="I17" s="23" t="b">
        <v>0</v>
      </c>
    </row>
    <row r="18" spans="1:9" s="19" customFormat="1" ht="12" customHeight="1" x14ac:dyDescent="0.2">
      <c r="A18" s="88"/>
      <c r="B18" s="89"/>
      <c r="C18" s="20"/>
      <c r="D18" s="21"/>
      <c r="E18" s="46" t="str">
        <f t="shared" si="0"/>
        <v>0</v>
      </c>
      <c r="F18" s="46">
        <f t="shared" si="2"/>
        <v>0</v>
      </c>
      <c r="G18" s="46">
        <f t="shared" si="1"/>
        <v>0</v>
      </c>
      <c r="H18" s="22"/>
      <c r="I18" s="23"/>
    </row>
    <row r="19" spans="1:9" s="19" customFormat="1" ht="12" customHeight="1" x14ac:dyDescent="0.2">
      <c r="A19" s="88"/>
      <c r="B19" s="89"/>
      <c r="C19" s="20"/>
      <c r="D19" s="21"/>
      <c r="E19" s="46" t="str">
        <f t="shared" si="0"/>
        <v>0</v>
      </c>
      <c r="F19" s="46">
        <f t="shared" si="2"/>
        <v>0</v>
      </c>
      <c r="G19" s="46">
        <f t="shared" si="1"/>
        <v>0</v>
      </c>
      <c r="H19" s="22"/>
      <c r="I19" s="23" t="b">
        <v>0</v>
      </c>
    </row>
    <row r="20" spans="1:9" s="19" customFormat="1" ht="12" customHeight="1" x14ac:dyDescent="0.2">
      <c r="A20" s="88"/>
      <c r="B20" s="89"/>
      <c r="C20" s="20"/>
      <c r="D20" s="21"/>
      <c r="E20" s="46" t="str">
        <f t="shared" si="0"/>
        <v>0</v>
      </c>
      <c r="F20" s="46">
        <f t="shared" si="2"/>
        <v>0</v>
      </c>
      <c r="G20" s="46">
        <f t="shared" si="1"/>
        <v>0</v>
      </c>
      <c r="H20" s="22"/>
      <c r="I20" s="23" t="b">
        <v>0</v>
      </c>
    </row>
    <row r="21" spans="1:9" s="19" customFormat="1" ht="12" customHeight="1" x14ac:dyDescent="0.2">
      <c r="A21" s="88"/>
      <c r="B21" s="89"/>
      <c r="C21" s="20"/>
      <c r="D21" s="21"/>
      <c r="E21" s="46" t="str">
        <f t="shared" si="0"/>
        <v>0</v>
      </c>
      <c r="F21" s="46">
        <f t="shared" si="2"/>
        <v>0</v>
      </c>
      <c r="G21" s="46">
        <f t="shared" si="1"/>
        <v>0</v>
      </c>
      <c r="H21" s="22"/>
      <c r="I21" s="23"/>
    </row>
    <row r="22" spans="1:9" s="19" customFormat="1" ht="12" customHeight="1" x14ac:dyDescent="0.2">
      <c r="A22" s="88"/>
      <c r="B22" s="89"/>
      <c r="C22" s="20"/>
      <c r="D22" s="21"/>
      <c r="E22" s="46" t="str">
        <f t="shared" si="0"/>
        <v>0</v>
      </c>
      <c r="F22" s="46">
        <f t="shared" si="2"/>
        <v>0</v>
      </c>
      <c r="G22" s="46">
        <f t="shared" si="1"/>
        <v>0</v>
      </c>
      <c r="H22" s="22"/>
      <c r="I22" s="23" t="b">
        <v>0</v>
      </c>
    </row>
    <row r="23" spans="1:9" s="19" customFormat="1" ht="12" customHeight="1" x14ac:dyDescent="0.2">
      <c r="A23" s="92"/>
      <c r="B23" s="93"/>
      <c r="C23" s="24"/>
      <c r="D23" s="25"/>
      <c r="E23" s="47" t="str">
        <f t="shared" si="0"/>
        <v>0</v>
      </c>
      <c r="F23" s="47">
        <f t="shared" si="2"/>
        <v>0</v>
      </c>
      <c r="G23" s="47">
        <f t="shared" si="1"/>
        <v>0</v>
      </c>
      <c r="H23" s="26"/>
      <c r="I23" s="27"/>
    </row>
    <row r="24" spans="1:9" s="1" customFormat="1" ht="12" customHeight="1" x14ac:dyDescent="0.25">
      <c r="B24" s="2"/>
      <c r="C24" s="2"/>
      <c r="D24" s="2"/>
      <c r="E24" s="2"/>
      <c r="F24" s="2"/>
      <c r="G24" s="2"/>
      <c r="H24" s="2"/>
      <c r="I24" s="2"/>
    </row>
    <row r="25" spans="1:9" s="1" customFormat="1" ht="48" customHeight="1" x14ac:dyDescent="0.25">
      <c r="A25" s="75" t="s">
        <v>38</v>
      </c>
      <c r="B25" s="104" t="s">
        <v>19</v>
      </c>
      <c r="C25" s="105" t="s">
        <v>20</v>
      </c>
      <c r="D25" s="105" t="s">
        <v>21</v>
      </c>
      <c r="E25" s="106" t="s">
        <v>22</v>
      </c>
      <c r="F25" s="110" t="s">
        <v>23</v>
      </c>
      <c r="G25" s="111" t="s">
        <v>24</v>
      </c>
      <c r="H25" s="111" t="s">
        <v>47</v>
      </c>
      <c r="I25" s="112" t="s">
        <v>43</v>
      </c>
    </row>
    <row r="26" spans="1:9" s="1" customFormat="1" ht="16" x14ac:dyDescent="0.25">
      <c r="A26" s="76"/>
      <c r="B26" s="32">
        <f>SUM(F4:F23)</f>
        <v>0</v>
      </c>
      <c r="C26" s="50">
        <f>SUM(G4:G23)</f>
        <v>0</v>
      </c>
      <c r="D26" s="48" t="e">
        <f>IF(B26=0,NA(),C26/B26)</f>
        <v>#N/A</v>
      </c>
      <c r="E26" s="48" t="e">
        <f>IF(D26="0","",D26)</f>
        <v>#N/A</v>
      </c>
      <c r="F26" s="49">
        <f>SUMIF(H4:H23,TRUE,F4:F23)</f>
        <v>0</v>
      </c>
      <c r="G26" s="50">
        <f>SUMIF(H4:H23,TRUE,G4:G23)</f>
        <v>0</v>
      </c>
      <c r="H26" s="48" t="e">
        <f>IF(F26="",NA(),G26/F26)</f>
        <v>#DIV/0!</v>
      </c>
      <c r="I26" s="48" t="e">
        <f>IF(H26="0","",H26)</f>
        <v>#DIV/0!</v>
      </c>
    </row>
    <row r="27" spans="1:9" s="1" customFormat="1" ht="9" customHeight="1" x14ac:dyDescent="0.25">
      <c r="A27" s="76"/>
      <c r="C27" s="2"/>
      <c r="D27" s="2"/>
      <c r="F27" s="33"/>
      <c r="G27" s="33"/>
      <c r="H27" s="33"/>
      <c r="I27" s="33"/>
    </row>
    <row r="28" spans="1:9" s="1" customFormat="1" ht="29.25" customHeight="1" x14ac:dyDescent="0.25">
      <c r="A28" s="76"/>
      <c r="B28" s="96" t="s">
        <v>25</v>
      </c>
      <c r="C28" s="97" t="s">
        <v>66</v>
      </c>
      <c r="D28" s="97" t="s">
        <v>67</v>
      </c>
      <c r="E28" s="98" t="s">
        <v>68</v>
      </c>
      <c r="F28" s="34"/>
      <c r="G28" s="34"/>
      <c r="H28" s="34"/>
      <c r="I28" s="34"/>
    </row>
    <row r="29" spans="1:9" s="1" customFormat="1" ht="16" x14ac:dyDescent="0.25">
      <c r="A29" s="76"/>
      <c r="B29" s="32">
        <f>SUMIF(H4:H23,FALSE,F4:F23)</f>
        <v>0</v>
      </c>
      <c r="C29" s="50">
        <f>SUMIF(H4:H23,FALSE,G4:G23)</f>
        <v>0</v>
      </c>
      <c r="D29" s="48" t="e">
        <f>IF(B29=0,NA(),C29/B29)</f>
        <v>#N/A</v>
      </c>
      <c r="E29" s="48" t="e">
        <f>IF(D29="0","",D29)</f>
        <v>#N/A</v>
      </c>
      <c r="F29" s="34"/>
      <c r="G29" s="34"/>
      <c r="H29" s="34"/>
      <c r="I29" s="34"/>
    </row>
    <row r="30" spans="1:9" s="1" customFormat="1" ht="16" x14ac:dyDescent="0.25">
      <c r="A30" s="4"/>
      <c r="B30" s="34"/>
      <c r="C30" s="34"/>
      <c r="D30" s="34"/>
      <c r="E30" s="34"/>
      <c r="F30" s="34"/>
      <c r="G30" s="34"/>
      <c r="H30" s="34"/>
      <c r="I30" s="34"/>
    </row>
    <row r="31" spans="1:9" ht="54" customHeight="1" x14ac:dyDescent="0.2">
      <c r="A31" s="99" t="s">
        <v>63</v>
      </c>
      <c r="B31" s="100"/>
      <c r="C31" s="101" t="s">
        <v>4</v>
      </c>
      <c r="D31" s="102" t="s">
        <v>30</v>
      </c>
      <c r="E31" s="102" t="s">
        <v>36</v>
      </c>
      <c r="F31" s="102" t="s">
        <v>35</v>
      </c>
      <c r="G31" s="102" t="s">
        <v>34</v>
      </c>
      <c r="H31" s="102" t="s">
        <v>31</v>
      </c>
      <c r="I31" s="103" t="s">
        <v>33</v>
      </c>
    </row>
    <row r="32" spans="1:9" s="28" customFormat="1" ht="12" customHeight="1" x14ac:dyDescent="0.2">
      <c r="A32" s="83"/>
      <c r="B32" s="84"/>
      <c r="C32" s="15"/>
      <c r="D32" s="16"/>
      <c r="E32" s="45" t="str">
        <f t="shared" ref="E32:E51" si="3">IF(C32="","0",VLOOKUP(C32,$A$153:$B$166,2,FALSE))</f>
        <v>0</v>
      </c>
      <c r="F32" s="45">
        <f>IF(I32,VLOOKUP(D32,$D$153:$E$171,2,FALSE),D32)</f>
        <v>0</v>
      </c>
      <c r="G32" s="45">
        <f t="shared" ref="G32:G51" si="4">F32*E32</f>
        <v>0</v>
      </c>
      <c r="H32" s="17" t="b">
        <v>0</v>
      </c>
      <c r="I32" s="18" t="b">
        <v>0</v>
      </c>
    </row>
    <row r="33" spans="1:9" s="28" customFormat="1" ht="12" customHeight="1" x14ac:dyDescent="0.2">
      <c r="A33" s="81"/>
      <c r="B33" s="82"/>
      <c r="C33" s="20"/>
      <c r="D33" s="21"/>
      <c r="E33" s="46" t="str">
        <f t="shared" si="3"/>
        <v>0</v>
      </c>
      <c r="F33" s="46">
        <f>IF(I33,VLOOKUP(D33,$D$153:$E$171,2,FALSE),D33)</f>
        <v>0</v>
      </c>
      <c r="G33" s="46">
        <f t="shared" si="4"/>
        <v>0</v>
      </c>
      <c r="H33" s="22" t="b">
        <v>0</v>
      </c>
      <c r="I33" s="23" t="b">
        <v>0</v>
      </c>
    </row>
    <row r="34" spans="1:9" s="14" customFormat="1" ht="12" customHeight="1" x14ac:dyDescent="0.2">
      <c r="A34" s="81"/>
      <c r="B34" s="82"/>
      <c r="C34" s="20"/>
      <c r="D34" s="21"/>
      <c r="E34" s="46" t="str">
        <f t="shared" si="3"/>
        <v>0</v>
      </c>
      <c r="F34" s="46">
        <f>IF(I34,VLOOKUP(D34,$D$153:$E$171,2,FALSE),D34)</f>
        <v>0</v>
      </c>
      <c r="G34" s="46">
        <f t="shared" si="4"/>
        <v>0</v>
      </c>
      <c r="H34" s="22" t="b">
        <v>0</v>
      </c>
      <c r="I34" s="23" t="b">
        <v>0</v>
      </c>
    </row>
    <row r="35" spans="1:9" s="14" customFormat="1" ht="12" customHeight="1" x14ac:dyDescent="0.2">
      <c r="A35" s="81"/>
      <c r="B35" s="82"/>
      <c r="C35" s="20"/>
      <c r="D35" s="21"/>
      <c r="E35" s="46" t="str">
        <f t="shared" si="3"/>
        <v>0</v>
      </c>
      <c r="F35" s="46">
        <f>IF(I35,VLOOKUP(D35,$D$153:$E$171,2,FALSE),D35)</f>
        <v>0</v>
      </c>
      <c r="G35" s="46">
        <f t="shared" si="4"/>
        <v>0</v>
      </c>
      <c r="H35" s="22" t="b">
        <v>0</v>
      </c>
      <c r="I35" s="23" t="b">
        <v>0</v>
      </c>
    </row>
    <row r="36" spans="1:9" s="14" customFormat="1" ht="12" customHeight="1" x14ac:dyDescent="0.2">
      <c r="A36" s="81"/>
      <c r="B36" s="82"/>
      <c r="C36" s="20"/>
      <c r="D36" s="21"/>
      <c r="E36" s="46" t="str">
        <f t="shared" si="3"/>
        <v>0</v>
      </c>
      <c r="F36" s="46">
        <f t="shared" ref="F36:F51" si="5">IF(I36,VLOOKUP(D36,$D$153:$E$170,2,FALSE),D36)</f>
        <v>0</v>
      </c>
      <c r="G36" s="46">
        <f t="shared" si="4"/>
        <v>0</v>
      </c>
      <c r="H36" s="22" t="b">
        <v>0</v>
      </c>
      <c r="I36" s="23" t="b">
        <v>0</v>
      </c>
    </row>
    <row r="37" spans="1:9" s="14" customFormat="1" ht="12" customHeight="1" x14ac:dyDescent="0.2">
      <c r="A37" s="81"/>
      <c r="B37" s="82"/>
      <c r="C37" s="20"/>
      <c r="D37" s="21"/>
      <c r="E37" s="46" t="str">
        <f t="shared" si="3"/>
        <v>0</v>
      </c>
      <c r="F37" s="46">
        <f t="shared" si="5"/>
        <v>0</v>
      </c>
      <c r="G37" s="46">
        <f t="shared" si="4"/>
        <v>0</v>
      </c>
      <c r="H37" s="22" t="b">
        <v>0</v>
      </c>
      <c r="I37" s="23"/>
    </row>
    <row r="38" spans="1:9" s="14" customFormat="1" ht="12" customHeight="1" x14ac:dyDescent="0.2">
      <c r="A38" s="81"/>
      <c r="B38" s="82"/>
      <c r="C38" s="20"/>
      <c r="D38" s="21"/>
      <c r="E38" s="46" t="str">
        <f t="shared" si="3"/>
        <v>0</v>
      </c>
      <c r="F38" s="46">
        <f t="shared" si="5"/>
        <v>0</v>
      </c>
      <c r="G38" s="46">
        <f t="shared" si="4"/>
        <v>0</v>
      </c>
      <c r="H38" s="22" t="b">
        <v>0</v>
      </c>
      <c r="I38" s="23"/>
    </row>
    <row r="39" spans="1:9" s="14" customFormat="1" ht="12" customHeight="1" x14ac:dyDescent="0.2">
      <c r="A39" s="81"/>
      <c r="B39" s="82"/>
      <c r="C39" s="20"/>
      <c r="D39" s="21"/>
      <c r="E39" s="46" t="str">
        <f t="shared" si="3"/>
        <v>0</v>
      </c>
      <c r="F39" s="46">
        <f t="shared" si="5"/>
        <v>0</v>
      </c>
      <c r="G39" s="46">
        <f t="shared" si="4"/>
        <v>0</v>
      </c>
      <c r="H39" s="22" t="b">
        <v>0</v>
      </c>
      <c r="I39" s="23"/>
    </row>
    <row r="40" spans="1:9" s="14" customFormat="1" ht="12" customHeight="1" x14ac:dyDescent="0.2">
      <c r="A40" s="81"/>
      <c r="B40" s="82"/>
      <c r="C40" s="20"/>
      <c r="D40" s="21"/>
      <c r="E40" s="46" t="str">
        <f t="shared" si="3"/>
        <v>0</v>
      </c>
      <c r="F40" s="46">
        <f t="shared" si="5"/>
        <v>0</v>
      </c>
      <c r="G40" s="46">
        <f t="shared" si="4"/>
        <v>0</v>
      </c>
      <c r="H40" s="22" t="b">
        <v>0</v>
      </c>
      <c r="I40" s="23"/>
    </row>
    <row r="41" spans="1:9" s="14" customFormat="1" ht="12" customHeight="1" x14ac:dyDescent="0.2">
      <c r="A41" s="81"/>
      <c r="B41" s="82"/>
      <c r="C41" s="20"/>
      <c r="D41" s="21"/>
      <c r="E41" s="46" t="str">
        <f t="shared" si="3"/>
        <v>0</v>
      </c>
      <c r="F41" s="46">
        <f t="shared" si="5"/>
        <v>0</v>
      </c>
      <c r="G41" s="46">
        <f t="shared" si="4"/>
        <v>0</v>
      </c>
      <c r="H41" s="22"/>
      <c r="I41" s="23"/>
    </row>
    <row r="42" spans="1:9" s="14" customFormat="1" ht="12" customHeight="1" x14ac:dyDescent="0.2">
      <c r="A42" s="81"/>
      <c r="B42" s="82"/>
      <c r="C42" s="20"/>
      <c r="D42" s="21"/>
      <c r="E42" s="46" t="str">
        <f t="shared" si="3"/>
        <v>0</v>
      </c>
      <c r="F42" s="46">
        <f t="shared" si="5"/>
        <v>0</v>
      </c>
      <c r="G42" s="46">
        <f t="shared" si="4"/>
        <v>0</v>
      </c>
      <c r="H42" s="22" t="b">
        <v>0</v>
      </c>
      <c r="I42" s="23"/>
    </row>
    <row r="43" spans="1:9" s="14" customFormat="1" ht="12" customHeight="1" x14ac:dyDescent="0.2">
      <c r="A43" s="81"/>
      <c r="B43" s="82"/>
      <c r="C43" s="20"/>
      <c r="D43" s="21"/>
      <c r="E43" s="46" t="str">
        <f t="shared" si="3"/>
        <v>0</v>
      </c>
      <c r="F43" s="46">
        <f t="shared" si="5"/>
        <v>0</v>
      </c>
      <c r="G43" s="46">
        <f t="shared" si="4"/>
        <v>0</v>
      </c>
      <c r="H43" s="22"/>
      <c r="I43" s="23"/>
    </row>
    <row r="44" spans="1:9" s="14" customFormat="1" ht="12" customHeight="1" x14ac:dyDescent="0.2">
      <c r="A44" s="81"/>
      <c r="B44" s="82"/>
      <c r="C44" s="20"/>
      <c r="D44" s="21"/>
      <c r="E44" s="46" t="str">
        <f t="shared" si="3"/>
        <v>0</v>
      </c>
      <c r="F44" s="46">
        <f t="shared" si="5"/>
        <v>0</v>
      </c>
      <c r="G44" s="46">
        <f t="shared" si="4"/>
        <v>0</v>
      </c>
      <c r="H44" s="22" t="b">
        <v>0</v>
      </c>
      <c r="I44" s="23"/>
    </row>
    <row r="45" spans="1:9" s="14" customFormat="1" ht="12" customHeight="1" x14ac:dyDescent="0.2">
      <c r="A45" s="81"/>
      <c r="B45" s="82"/>
      <c r="C45" s="20"/>
      <c r="D45" s="21"/>
      <c r="E45" s="46" t="str">
        <f t="shared" si="3"/>
        <v>0</v>
      </c>
      <c r="F45" s="46">
        <f t="shared" si="5"/>
        <v>0</v>
      </c>
      <c r="G45" s="46">
        <f t="shared" si="4"/>
        <v>0</v>
      </c>
      <c r="H45" s="22" t="b">
        <v>0</v>
      </c>
      <c r="I45" s="23"/>
    </row>
    <row r="46" spans="1:9" s="14" customFormat="1" ht="12" customHeight="1" x14ac:dyDescent="0.2">
      <c r="A46" s="81"/>
      <c r="B46" s="82"/>
      <c r="C46" s="20"/>
      <c r="D46" s="21"/>
      <c r="E46" s="46" t="str">
        <f t="shared" si="3"/>
        <v>0</v>
      </c>
      <c r="F46" s="46">
        <f t="shared" si="5"/>
        <v>0</v>
      </c>
      <c r="G46" s="46">
        <f t="shared" si="4"/>
        <v>0</v>
      </c>
      <c r="H46" s="22"/>
      <c r="I46" s="23"/>
    </row>
    <row r="47" spans="1:9" s="14" customFormat="1" ht="12" customHeight="1" x14ac:dyDescent="0.2">
      <c r="A47" s="81"/>
      <c r="B47" s="82"/>
      <c r="C47" s="20"/>
      <c r="D47" s="21"/>
      <c r="E47" s="46" t="str">
        <f t="shared" si="3"/>
        <v>0</v>
      </c>
      <c r="F47" s="46">
        <f t="shared" si="5"/>
        <v>0</v>
      </c>
      <c r="G47" s="46">
        <f t="shared" si="4"/>
        <v>0</v>
      </c>
      <c r="H47" s="22" t="b">
        <v>0</v>
      </c>
      <c r="I47" s="23" t="b">
        <v>0</v>
      </c>
    </row>
    <row r="48" spans="1:9" s="14" customFormat="1" ht="12" customHeight="1" x14ac:dyDescent="0.2">
      <c r="A48" s="81"/>
      <c r="B48" s="82"/>
      <c r="C48" s="20"/>
      <c r="D48" s="21"/>
      <c r="E48" s="46" t="str">
        <f t="shared" si="3"/>
        <v>0</v>
      </c>
      <c r="F48" s="46">
        <f t="shared" si="5"/>
        <v>0</v>
      </c>
      <c r="G48" s="46">
        <f t="shared" si="4"/>
        <v>0</v>
      </c>
      <c r="H48" s="22" t="b">
        <v>0</v>
      </c>
      <c r="I48" s="23" t="b">
        <v>0</v>
      </c>
    </row>
    <row r="49" spans="1:9" s="14" customFormat="1" ht="12" customHeight="1" x14ac:dyDescent="0.2">
      <c r="A49" s="81"/>
      <c r="B49" s="82"/>
      <c r="C49" s="20"/>
      <c r="D49" s="21"/>
      <c r="E49" s="46" t="str">
        <f t="shared" si="3"/>
        <v>0</v>
      </c>
      <c r="F49" s="46">
        <f t="shared" si="5"/>
        <v>0</v>
      </c>
      <c r="G49" s="46">
        <f t="shared" si="4"/>
        <v>0</v>
      </c>
      <c r="H49" s="22"/>
      <c r="I49" s="23"/>
    </row>
    <row r="50" spans="1:9" s="14" customFormat="1" ht="12" customHeight="1" x14ac:dyDescent="0.2">
      <c r="A50" s="81"/>
      <c r="B50" s="82"/>
      <c r="C50" s="20"/>
      <c r="D50" s="21"/>
      <c r="E50" s="46" t="str">
        <f t="shared" si="3"/>
        <v>0</v>
      </c>
      <c r="F50" s="46">
        <f t="shared" si="5"/>
        <v>0</v>
      </c>
      <c r="G50" s="46">
        <f t="shared" si="4"/>
        <v>0</v>
      </c>
      <c r="H50" s="22"/>
      <c r="I50" s="23"/>
    </row>
    <row r="51" spans="1:9" s="14" customFormat="1" ht="12" customHeight="1" x14ac:dyDescent="0.2">
      <c r="A51" s="86"/>
      <c r="B51" s="87"/>
      <c r="C51" s="24"/>
      <c r="D51" s="25"/>
      <c r="E51" s="47" t="str">
        <f t="shared" si="3"/>
        <v>0</v>
      </c>
      <c r="F51" s="47">
        <f t="shared" si="5"/>
        <v>0</v>
      </c>
      <c r="G51" s="47">
        <f t="shared" si="4"/>
        <v>0</v>
      </c>
      <c r="H51" s="26"/>
      <c r="I51" s="27"/>
    </row>
    <row r="52" spans="1:9" ht="9" customHeight="1" x14ac:dyDescent="0.25">
      <c r="B52" s="2"/>
      <c r="C52" s="2"/>
      <c r="D52" s="2"/>
      <c r="E52" s="2"/>
      <c r="F52" s="2"/>
      <c r="G52" s="2"/>
      <c r="H52" s="2"/>
      <c r="I52" s="2"/>
    </row>
    <row r="53" spans="1:9" ht="39" customHeight="1" x14ac:dyDescent="0.2">
      <c r="A53" s="75" t="s">
        <v>37</v>
      </c>
      <c r="B53" s="104" t="s">
        <v>19</v>
      </c>
      <c r="C53" s="105" t="s">
        <v>26</v>
      </c>
      <c r="D53" s="105" t="s">
        <v>27</v>
      </c>
      <c r="E53" s="106" t="s">
        <v>22</v>
      </c>
      <c r="F53" s="107" t="s">
        <v>23</v>
      </c>
      <c r="G53" s="108" t="s">
        <v>24</v>
      </c>
      <c r="H53" s="108" t="s">
        <v>46</v>
      </c>
      <c r="I53" s="109" t="s">
        <v>43</v>
      </c>
    </row>
    <row r="54" spans="1:9" x14ac:dyDescent="0.2">
      <c r="A54" s="76"/>
      <c r="B54" s="32">
        <f>SUM(F32:F51)</f>
        <v>0</v>
      </c>
      <c r="C54" s="50">
        <f>SUM(G32:G51)</f>
        <v>0</v>
      </c>
      <c r="D54" s="48" t="e">
        <f>IF(B54=0,NA(),C54/B54)</f>
        <v>#N/A</v>
      </c>
      <c r="E54" s="48" t="e">
        <f>IF(D54="0",(C26)/(B26),(C26+C54)/(B26+B54))</f>
        <v>#N/A</v>
      </c>
      <c r="F54" s="49">
        <f>SUMIF(H32:H51,TRUE,F32:F51)</f>
        <v>0</v>
      </c>
      <c r="G54" s="50">
        <f>SUMIF(H32:H51,TRUE,G32:G51)</f>
        <v>0</v>
      </c>
      <c r="H54" s="48" t="e">
        <f>IF(F54=0,NA(),G54/F54)</f>
        <v>#N/A</v>
      </c>
      <c r="I54" s="48" t="e">
        <f>IF(H54="0",(G26)/(F26),(G26+G54)/(F26+F54))</f>
        <v>#N/A</v>
      </c>
    </row>
    <row r="55" spans="1:9" ht="9" customHeight="1" x14ac:dyDescent="0.25">
      <c r="A55" s="76"/>
      <c r="B55" s="2"/>
      <c r="C55" s="2"/>
      <c r="D55" s="3"/>
      <c r="F55" s="33"/>
      <c r="G55" s="33"/>
      <c r="H55" s="33"/>
      <c r="I55" s="33"/>
    </row>
    <row r="56" spans="1:9" ht="28.5" customHeight="1" x14ac:dyDescent="0.2">
      <c r="A56" s="76"/>
      <c r="B56" s="96" t="s">
        <v>25</v>
      </c>
      <c r="C56" s="97" t="s">
        <v>66</v>
      </c>
      <c r="D56" s="97" t="s">
        <v>69</v>
      </c>
      <c r="E56" s="98" t="s">
        <v>68</v>
      </c>
      <c r="F56" s="35"/>
      <c r="G56" s="35"/>
      <c r="H56" s="35"/>
      <c r="I56" s="35"/>
    </row>
    <row r="57" spans="1:9" x14ac:dyDescent="0.2">
      <c r="A57" s="76"/>
      <c r="B57" s="32">
        <f>SUMIF(H32:H51,FALSE,F32:F51)</f>
        <v>0</v>
      </c>
      <c r="C57" s="50">
        <f>SUMIF(H32:H51,FALSE,G32:G51)</f>
        <v>0</v>
      </c>
      <c r="D57" s="48" t="e">
        <f>IF(B57=0,NA(),C57/B57)</f>
        <v>#N/A</v>
      </c>
      <c r="E57" s="48" t="e">
        <f>IF(D57="0",(C29)/(B29),(C29+C57)/(B29+B57))</f>
        <v>#N/A</v>
      </c>
      <c r="F57" s="35"/>
      <c r="G57" s="35"/>
      <c r="H57" s="35"/>
      <c r="I57" s="35"/>
    </row>
    <row r="58" spans="1:9" ht="54" customHeight="1" x14ac:dyDescent="0.2">
      <c r="A58" s="99" t="s">
        <v>60</v>
      </c>
      <c r="B58" s="100"/>
      <c r="C58" s="101" t="s">
        <v>4</v>
      </c>
      <c r="D58" s="102" t="s">
        <v>30</v>
      </c>
      <c r="E58" s="102" t="s">
        <v>36</v>
      </c>
      <c r="F58" s="102" t="s">
        <v>35</v>
      </c>
      <c r="G58" s="102" t="s">
        <v>34</v>
      </c>
      <c r="H58" s="102" t="s">
        <v>31</v>
      </c>
      <c r="I58" s="103" t="s">
        <v>33</v>
      </c>
    </row>
    <row r="59" spans="1:9" s="14" customFormat="1" ht="12.75" customHeight="1" x14ac:dyDescent="0.2">
      <c r="A59" s="83"/>
      <c r="B59" s="84"/>
      <c r="C59" s="39"/>
      <c r="D59" s="16"/>
      <c r="E59" s="45" t="str">
        <f t="shared" ref="E59:E78" si="6">IF(C59="","0",VLOOKUP(C59,$A$153:$B$166,2,FALSE))</f>
        <v>0</v>
      </c>
      <c r="F59" s="45">
        <f>IF(I59,VLOOKUP(D59,$D$153:$E$171,2,FALSE),D59)</f>
        <v>0</v>
      </c>
      <c r="G59" s="45">
        <f t="shared" ref="G59:G78" si="7">F59*E59</f>
        <v>0</v>
      </c>
      <c r="H59" s="17" t="b">
        <v>0</v>
      </c>
      <c r="I59" s="18" t="b">
        <v>0</v>
      </c>
    </row>
    <row r="60" spans="1:9" s="14" customFormat="1" ht="12.75" customHeight="1" x14ac:dyDescent="0.2">
      <c r="A60" s="81"/>
      <c r="B60" s="82"/>
      <c r="C60" s="40"/>
      <c r="D60" s="21"/>
      <c r="E60" s="46" t="str">
        <f t="shared" si="6"/>
        <v>0</v>
      </c>
      <c r="F60" s="46">
        <f>IF(I60,VLOOKUP(D60,$D$153:$E$171,2,FALSE),D60)</f>
        <v>0</v>
      </c>
      <c r="G60" s="46">
        <f t="shared" si="7"/>
        <v>0</v>
      </c>
      <c r="H60" s="22" t="b">
        <v>0</v>
      </c>
      <c r="I60" s="23" t="b">
        <v>0</v>
      </c>
    </row>
    <row r="61" spans="1:9" s="14" customFormat="1" ht="12.75" customHeight="1" x14ac:dyDescent="0.2">
      <c r="A61" s="81"/>
      <c r="B61" s="82"/>
      <c r="C61" s="40"/>
      <c r="D61" s="21"/>
      <c r="E61" s="46" t="str">
        <f t="shared" si="6"/>
        <v>0</v>
      </c>
      <c r="F61" s="46">
        <f>IF(I61,VLOOKUP(D61,$D$153:$E$171,2,FALSE),D61)</f>
        <v>0</v>
      </c>
      <c r="G61" s="46">
        <f t="shared" si="7"/>
        <v>0</v>
      </c>
      <c r="H61" s="22" t="b">
        <v>0</v>
      </c>
      <c r="I61" s="23" t="b">
        <v>0</v>
      </c>
    </row>
    <row r="62" spans="1:9" s="14" customFormat="1" ht="12.75" customHeight="1" x14ac:dyDescent="0.2">
      <c r="A62" s="81"/>
      <c r="B62" s="82"/>
      <c r="C62" s="40"/>
      <c r="D62" s="21"/>
      <c r="E62" s="46" t="str">
        <f t="shared" si="6"/>
        <v>0</v>
      </c>
      <c r="F62" s="46">
        <f>IF(I62,VLOOKUP(D62,$D$153:$E$171,2,FALSE),D62)</f>
        <v>0</v>
      </c>
      <c r="G62" s="46">
        <f t="shared" si="7"/>
        <v>0</v>
      </c>
      <c r="H62" s="22" t="b">
        <v>0</v>
      </c>
      <c r="I62" s="23" t="b">
        <v>0</v>
      </c>
    </row>
    <row r="63" spans="1:9" s="14" customFormat="1" ht="12.75" customHeight="1" x14ac:dyDescent="0.2">
      <c r="A63" s="81"/>
      <c r="B63" s="82"/>
      <c r="C63" s="40"/>
      <c r="D63" s="21"/>
      <c r="E63" s="46" t="str">
        <f t="shared" si="6"/>
        <v>0</v>
      </c>
      <c r="F63" s="46">
        <f t="shared" ref="F63:F78" si="8">IF(I63,VLOOKUP(D63,$D$153:$E$170,2,FALSE),D63)</f>
        <v>0</v>
      </c>
      <c r="G63" s="46">
        <f t="shared" si="7"/>
        <v>0</v>
      </c>
      <c r="H63" s="22"/>
      <c r="I63" s="23" t="b">
        <v>0</v>
      </c>
    </row>
    <row r="64" spans="1:9" s="14" customFormat="1" ht="12.75" customHeight="1" x14ac:dyDescent="0.2">
      <c r="A64" s="81"/>
      <c r="B64" s="82"/>
      <c r="C64" s="40"/>
      <c r="D64" s="21"/>
      <c r="E64" s="46" t="str">
        <f t="shared" si="6"/>
        <v>0</v>
      </c>
      <c r="F64" s="46">
        <f t="shared" si="8"/>
        <v>0</v>
      </c>
      <c r="G64" s="46">
        <f t="shared" si="7"/>
        <v>0</v>
      </c>
      <c r="H64" s="22"/>
      <c r="I64" s="23"/>
    </row>
    <row r="65" spans="1:9" s="14" customFormat="1" ht="12.75" customHeight="1" x14ac:dyDescent="0.2">
      <c r="A65" s="81"/>
      <c r="B65" s="82"/>
      <c r="C65" s="40"/>
      <c r="D65" s="21"/>
      <c r="E65" s="46" t="str">
        <f t="shared" si="6"/>
        <v>0</v>
      </c>
      <c r="F65" s="46">
        <f t="shared" si="8"/>
        <v>0</v>
      </c>
      <c r="G65" s="46">
        <f t="shared" si="7"/>
        <v>0</v>
      </c>
      <c r="H65" s="22"/>
      <c r="I65" s="23"/>
    </row>
    <row r="66" spans="1:9" s="14" customFormat="1" ht="12.75" customHeight="1" x14ac:dyDescent="0.2">
      <c r="A66" s="81"/>
      <c r="B66" s="82"/>
      <c r="C66" s="40"/>
      <c r="D66" s="21"/>
      <c r="E66" s="46" t="str">
        <f t="shared" si="6"/>
        <v>0</v>
      </c>
      <c r="F66" s="46">
        <f t="shared" si="8"/>
        <v>0</v>
      </c>
      <c r="G66" s="46">
        <f t="shared" si="7"/>
        <v>0</v>
      </c>
      <c r="H66" s="22" t="b">
        <v>0</v>
      </c>
      <c r="I66" s="23"/>
    </row>
    <row r="67" spans="1:9" s="14" customFormat="1" ht="12.75" customHeight="1" x14ac:dyDescent="0.2">
      <c r="A67" s="81"/>
      <c r="B67" s="82"/>
      <c r="C67" s="40"/>
      <c r="D67" s="21"/>
      <c r="E67" s="46" t="str">
        <f t="shared" si="6"/>
        <v>0</v>
      </c>
      <c r="F67" s="46">
        <f t="shared" si="8"/>
        <v>0</v>
      </c>
      <c r="G67" s="46">
        <f t="shared" si="7"/>
        <v>0</v>
      </c>
      <c r="H67" s="22"/>
      <c r="I67" s="23"/>
    </row>
    <row r="68" spans="1:9" s="14" customFormat="1" ht="12.75" customHeight="1" x14ac:dyDescent="0.2">
      <c r="A68" s="81"/>
      <c r="B68" s="82"/>
      <c r="C68" s="40"/>
      <c r="D68" s="21"/>
      <c r="E68" s="46" t="str">
        <f t="shared" si="6"/>
        <v>0</v>
      </c>
      <c r="F68" s="46">
        <f t="shared" si="8"/>
        <v>0</v>
      </c>
      <c r="G68" s="46">
        <f t="shared" si="7"/>
        <v>0</v>
      </c>
      <c r="H68" s="22"/>
      <c r="I68" s="23"/>
    </row>
    <row r="69" spans="1:9" s="14" customFormat="1" ht="12.75" customHeight="1" x14ac:dyDescent="0.2">
      <c r="A69" s="81"/>
      <c r="B69" s="82"/>
      <c r="C69" s="40"/>
      <c r="D69" s="21"/>
      <c r="E69" s="46" t="str">
        <f t="shared" si="6"/>
        <v>0</v>
      </c>
      <c r="F69" s="46">
        <f t="shared" si="8"/>
        <v>0</v>
      </c>
      <c r="G69" s="46">
        <f t="shared" si="7"/>
        <v>0</v>
      </c>
      <c r="H69" s="22"/>
      <c r="I69" s="23"/>
    </row>
    <row r="70" spans="1:9" s="14" customFormat="1" ht="12.75" customHeight="1" x14ac:dyDescent="0.2">
      <c r="A70" s="81"/>
      <c r="B70" s="82"/>
      <c r="C70" s="40"/>
      <c r="D70" s="21"/>
      <c r="E70" s="46" t="str">
        <f t="shared" si="6"/>
        <v>0</v>
      </c>
      <c r="F70" s="46">
        <f t="shared" si="8"/>
        <v>0</v>
      </c>
      <c r="G70" s="46">
        <f t="shared" si="7"/>
        <v>0</v>
      </c>
      <c r="H70" s="22"/>
      <c r="I70" s="23"/>
    </row>
    <row r="71" spans="1:9" s="14" customFormat="1" ht="12.75" customHeight="1" x14ac:dyDescent="0.2">
      <c r="A71" s="81"/>
      <c r="B71" s="82"/>
      <c r="C71" s="40"/>
      <c r="D71" s="21"/>
      <c r="E71" s="46" t="str">
        <f t="shared" si="6"/>
        <v>0</v>
      </c>
      <c r="F71" s="46">
        <f t="shared" si="8"/>
        <v>0</v>
      </c>
      <c r="G71" s="46">
        <f t="shared" si="7"/>
        <v>0</v>
      </c>
      <c r="H71" s="22"/>
      <c r="I71" s="23"/>
    </row>
    <row r="72" spans="1:9" s="14" customFormat="1" ht="12.75" customHeight="1" x14ac:dyDescent="0.2">
      <c r="A72" s="81"/>
      <c r="B72" s="82"/>
      <c r="C72" s="40"/>
      <c r="D72" s="21"/>
      <c r="E72" s="46" t="str">
        <f t="shared" si="6"/>
        <v>0</v>
      </c>
      <c r="F72" s="46">
        <f t="shared" si="8"/>
        <v>0</v>
      </c>
      <c r="G72" s="46">
        <f t="shared" si="7"/>
        <v>0</v>
      </c>
      <c r="H72" s="22"/>
      <c r="I72" s="23"/>
    </row>
    <row r="73" spans="1:9" s="14" customFormat="1" ht="12.75" customHeight="1" x14ac:dyDescent="0.2">
      <c r="A73" s="81"/>
      <c r="B73" s="82"/>
      <c r="C73" s="40"/>
      <c r="D73" s="21"/>
      <c r="E73" s="46" t="str">
        <f t="shared" si="6"/>
        <v>0</v>
      </c>
      <c r="F73" s="46">
        <f t="shared" si="8"/>
        <v>0</v>
      </c>
      <c r="G73" s="46">
        <f t="shared" si="7"/>
        <v>0</v>
      </c>
      <c r="H73" s="22"/>
      <c r="I73" s="23"/>
    </row>
    <row r="74" spans="1:9" s="14" customFormat="1" ht="12.75" customHeight="1" x14ac:dyDescent="0.2">
      <c r="A74" s="81"/>
      <c r="B74" s="82"/>
      <c r="C74" s="40"/>
      <c r="D74" s="21"/>
      <c r="E74" s="46" t="str">
        <f t="shared" si="6"/>
        <v>0</v>
      </c>
      <c r="F74" s="46">
        <f t="shared" si="8"/>
        <v>0</v>
      </c>
      <c r="G74" s="46">
        <f t="shared" si="7"/>
        <v>0</v>
      </c>
      <c r="H74" s="22"/>
      <c r="I74" s="23" t="b">
        <v>0</v>
      </c>
    </row>
    <row r="75" spans="1:9" s="14" customFormat="1" ht="12.75" customHeight="1" x14ac:dyDescent="0.2">
      <c r="A75" s="81"/>
      <c r="B75" s="82"/>
      <c r="C75" s="40"/>
      <c r="D75" s="21"/>
      <c r="E75" s="46" t="str">
        <f t="shared" si="6"/>
        <v>0</v>
      </c>
      <c r="F75" s="46">
        <f t="shared" si="8"/>
        <v>0</v>
      </c>
      <c r="G75" s="46">
        <f t="shared" si="7"/>
        <v>0</v>
      </c>
      <c r="H75" s="22"/>
      <c r="I75" s="23" t="b">
        <v>0</v>
      </c>
    </row>
    <row r="76" spans="1:9" s="14" customFormat="1" ht="12.75" customHeight="1" x14ac:dyDescent="0.2">
      <c r="A76" s="81"/>
      <c r="B76" s="82"/>
      <c r="C76" s="40"/>
      <c r="D76" s="21"/>
      <c r="E76" s="46" t="str">
        <f t="shared" si="6"/>
        <v>0</v>
      </c>
      <c r="F76" s="46">
        <f t="shared" si="8"/>
        <v>0</v>
      </c>
      <c r="G76" s="46">
        <f t="shared" si="7"/>
        <v>0</v>
      </c>
      <c r="H76" s="22"/>
      <c r="I76" s="23"/>
    </row>
    <row r="77" spans="1:9" s="14" customFormat="1" ht="12.75" customHeight="1" x14ac:dyDescent="0.2">
      <c r="A77" s="81"/>
      <c r="B77" s="82"/>
      <c r="C77" s="40"/>
      <c r="D77" s="21"/>
      <c r="E77" s="46" t="str">
        <f t="shared" si="6"/>
        <v>0</v>
      </c>
      <c r="F77" s="46">
        <f t="shared" si="8"/>
        <v>0</v>
      </c>
      <c r="G77" s="46">
        <f t="shared" si="7"/>
        <v>0</v>
      </c>
      <c r="H77" s="22"/>
      <c r="I77" s="23"/>
    </row>
    <row r="78" spans="1:9" s="14" customFormat="1" ht="12.75" customHeight="1" x14ac:dyDescent="0.2">
      <c r="A78" s="86"/>
      <c r="B78" s="87"/>
      <c r="C78" s="38"/>
      <c r="D78" s="25"/>
      <c r="E78" s="47" t="str">
        <f t="shared" si="6"/>
        <v>0</v>
      </c>
      <c r="F78" s="47">
        <f t="shared" si="8"/>
        <v>0</v>
      </c>
      <c r="G78" s="47">
        <f t="shared" si="7"/>
        <v>0</v>
      </c>
      <c r="H78" s="26"/>
      <c r="I78" s="27"/>
    </row>
    <row r="79" spans="1:9" ht="9" customHeight="1" x14ac:dyDescent="0.25">
      <c r="A79" s="85"/>
      <c r="B79" s="85"/>
      <c r="C79" s="2"/>
      <c r="D79" s="2"/>
      <c r="E79" s="2"/>
      <c r="F79" s="2"/>
      <c r="G79" s="2"/>
      <c r="H79" s="2"/>
      <c r="I79" s="2"/>
    </row>
    <row r="80" spans="1:9" ht="39" customHeight="1" x14ac:dyDescent="0.2">
      <c r="A80" s="75" t="s">
        <v>39</v>
      </c>
      <c r="B80" s="104" t="s">
        <v>19</v>
      </c>
      <c r="C80" s="105" t="s">
        <v>28</v>
      </c>
      <c r="D80" s="105" t="s">
        <v>29</v>
      </c>
      <c r="E80" s="106" t="s">
        <v>22</v>
      </c>
      <c r="F80" s="29" t="s">
        <v>23</v>
      </c>
      <c r="G80" s="30" t="s">
        <v>24</v>
      </c>
      <c r="H80" s="30" t="s">
        <v>45</v>
      </c>
      <c r="I80" s="31" t="s">
        <v>43</v>
      </c>
    </row>
    <row r="81" spans="1:9" x14ac:dyDescent="0.2">
      <c r="A81" s="76"/>
      <c r="B81" s="32">
        <f>SUM(F59:F78)</f>
        <v>0</v>
      </c>
      <c r="C81" s="51">
        <f>SUM(G59:G78)</f>
        <v>0</v>
      </c>
      <c r="D81" s="52" t="e">
        <f>IF(B81=0,NA(),C81/B81)</f>
        <v>#N/A</v>
      </c>
      <c r="E81" s="52" t="e">
        <f>IF(D81="0",(C26+C54)/(B26+B54),(C26+C54+C81)/(B26+B54+B81))</f>
        <v>#N/A</v>
      </c>
      <c r="F81" s="53">
        <f>SUMIF(H59:H78,TRUE,F59:F78)</f>
        <v>0</v>
      </c>
      <c r="G81" s="51">
        <f>SUMIF(H59:H78,TRUE,G59:G78)</f>
        <v>0</v>
      </c>
      <c r="H81" s="52" t="e">
        <f>IF(F81=0,NA(),G81/F81)</f>
        <v>#N/A</v>
      </c>
      <c r="I81" s="52" t="e">
        <f>IF(H81="0",(G26+G54)/(F26+F54),(G26+G54+G81)/(F26+F54+F81))</f>
        <v>#N/A</v>
      </c>
    </row>
    <row r="82" spans="1:9" ht="9" customHeight="1" x14ac:dyDescent="0.25">
      <c r="A82" s="76"/>
      <c r="B82" s="2"/>
      <c r="C82" s="2"/>
      <c r="D82" s="3"/>
      <c r="F82" s="33"/>
      <c r="G82" s="33"/>
      <c r="H82" s="33"/>
      <c r="I82" s="33"/>
    </row>
    <row r="83" spans="1:9" ht="28.5" customHeight="1" x14ac:dyDescent="0.2">
      <c r="A83" s="76"/>
      <c r="B83" s="96" t="s">
        <v>25</v>
      </c>
      <c r="C83" s="97" t="s">
        <v>66</v>
      </c>
      <c r="D83" s="97" t="s">
        <v>70</v>
      </c>
      <c r="E83" s="98" t="s">
        <v>71</v>
      </c>
      <c r="F83" s="35"/>
      <c r="G83" s="35"/>
      <c r="H83" s="35"/>
      <c r="I83" s="35"/>
    </row>
    <row r="84" spans="1:9" x14ac:dyDescent="0.2">
      <c r="A84" s="76"/>
      <c r="B84" s="32">
        <f>SUMIF(H59:H78,FALSE,F59:F78)</f>
        <v>0</v>
      </c>
      <c r="C84" s="51">
        <f>SUMIF(H59:H78,FALSE,G59:G78)</f>
        <v>0</v>
      </c>
      <c r="D84" s="52" t="e">
        <f>IF(B84=0,NA(),C84/B84)</f>
        <v>#N/A</v>
      </c>
      <c r="E84" s="52" t="e">
        <f>IF(D84="0",(C29+C57)/(B29+B57),(C29+C57+C84)/(B29+B57+B84))</f>
        <v>#N/A</v>
      </c>
      <c r="F84" s="35"/>
      <c r="G84" s="35"/>
      <c r="H84" s="35"/>
      <c r="I84" s="35"/>
    </row>
    <row r="85" spans="1:9" ht="16" x14ac:dyDescent="0.25">
      <c r="A85" s="4"/>
      <c r="B85" s="2"/>
      <c r="C85" s="2"/>
      <c r="D85" s="35"/>
      <c r="E85" s="35"/>
      <c r="F85" s="35"/>
      <c r="G85" s="35"/>
      <c r="H85" s="35"/>
      <c r="I85" s="35"/>
    </row>
    <row r="86" spans="1:9" ht="54" customHeight="1" x14ac:dyDescent="0.2">
      <c r="A86" s="99" t="s">
        <v>61</v>
      </c>
      <c r="B86" s="100"/>
      <c r="C86" s="101" t="s">
        <v>4</v>
      </c>
      <c r="D86" s="102" t="s">
        <v>30</v>
      </c>
      <c r="E86" s="102" t="s">
        <v>36</v>
      </c>
      <c r="F86" s="102" t="s">
        <v>35</v>
      </c>
      <c r="G86" s="102" t="s">
        <v>34</v>
      </c>
      <c r="H86" s="102" t="s">
        <v>31</v>
      </c>
      <c r="I86" s="103" t="s">
        <v>33</v>
      </c>
    </row>
    <row r="87" spans="1:9" ht="12.75" customHeight="1" x14ac:dyDescent="0.25">
      <c r="A87" s="83"/>
      <c r="B87" s="84"/>
      <c r="C87" s="42"/>
      <c r="D87" s="11"/>
      <c r="E87" s="45" t="str">
        <f t="shared" ref="E87:E106" si="9">IF(C87="","0",VLOOKUP(C87,$A$153:$B$166,2,FALSE))</f>
        <v>0</v>
      </c>
      <c r="F87" s="45">
        <f>IF(I87,VLOOKUP(D87,$D$153:$E$171,2,FALSE),D87)</f>
        <v>0</v>
      </c>
      <c r="G87" s="45">
        <f t="shared" ref="G87:G106" si="10">F87*E87</f>
        <v>0</v>
      </c>
      <c r="H87" s="8" t="b">
        <v>0</v>
      </c>
      <c r="I87" s="5" t="b">
        <v>0</v>
      </c>
    </row>
    <row r="88" spans="1:9" ht="12.75" customHeight="1" x14ac:dyDescent="0.25">
      <c r="A88" s="81"/>
      <c r="B88" s="82"/>
      <c r="C88" s="43"/>
      <c r="D88" s="12"/>
      <c r="E88" s="46" t="str">
        <f t="shared" si="9"/>
        <v>0</v>
      </c>
      <c r="F88" s="46">
        <f>IF(I88,VLOOKUP(D88,$D$153:$E$171,2,FALSE),D88)</f>
        <v>0</v>
      </c>
      <c r="G88" s="46">
        <f t="shared" si="10"/>
        <v>0</v>
      </c>
      <c r="H88" s="9" t="b">
        <v>0</v>
      </c>
      <c r="I88" s="6" t="b">
        <v>0</v>
      </c>
    </row>
    <row r="89" spans="1:9" ht="12.75" customHeight="1" x14ac:dyDescent="0.25">
      <c r="A89" s="81"/>
      <c r="B89" s="82"/>
      <c r="C89" s="43"/>
      <c r="D89" s="12"/>
      <c r="E89" s="46" t="str">
        <f t="shared" si="9"/>
        <v>0</v>
      </c>
      <c r="F89" s="46">
        <f>IF(I89,VLOOKUP(D89,$D$153:$E$171,2,FALSE),D89)</f>
        <v>0</v>
      </c>
      <c r="G89" s="46">
        <f t="shared" si="10"/>
        <v>0</v>
      </c>
      <c r="H89" s="9" t="b">
        <v>0</v>
      </c>
      <c r="I89" s="6" t="b">
        <v>0</v>
      </c>
    </row>
    <row r="90" spans="1:9" ht="12.75" customHeight="1" x14ac:dyDescent="0.25">
      <c r="A90" s="81"/>
      <c r="B90" s="82"/>
      <c r="C90" s="43"/>
      <c r="D90" s="12"/>
      <c r="E90" s="46" t="str">
        <f t="shared" si="9"/>
        <v>0</v>
      </c>
      <c r="F90" s="46">
        <f>IF(I90,VLOOKUP(D90,$D$153:$E$171,2,FALSE),D90)</f>
        <v>0</v>
      </c>
      <c r="G90" s="46">
        <f t="shared" si="10"/>
        <v>0</v>
      </c>
      <c r="H90" s="9"/>
      <c r="I90" s="6" t="b">
        <v>0</v>
      </c>
    </row>
    <row r="91" spans="1:9" ht="12.75" customHeight="1" x14ac:dyDescent="0.25">
      <c r="A91" s="81"/>
      <c r="B91" s="82"/>
      <c r="C91" s="43"/>
      <c r="D91" s="12"/>
      <c r="E91" s="46" t="str">
        <f t="shared" si="9"/>
        <v>0</v>
      </c>
      <c r="F91" s="46">
        <f t="shared" ref="F91:F106" si="11">IF(I91,VLOOKUP(D91,$D$153:$E$170,2,FALSE),D91)</f>
        <v>0</v>
      </c>
      <c r="G91" s="46">
        <f t="shared" si="10"/>
        <v>0</v>
      </c>
      <c r="H91" s="9"/>
      <c r="I91" s="6" t="b">
        <v>0</v>
      </c>
    </row>
    <row r="92" spans="1:9" ht="12.75" customHeight="1" x14ac:dyDescent="0.25">
      <c r="A92" s="81"/>
      <c r="B92" s="82"/>
      <c r="C92" s="43"/>
      <c r="D92" s="12"/>
      <c r="E92" s="46" t="str">
        <f t="shared" si="9"/>
        <v>0</v>
      </c>
      <c r="F92" s="46">
        <f t="shared" si="11"/>
        <v>0</v>
      </c>
      <c r="G92" s="46">
        <f t="shared" si="10"/>
        <v>0</v>
      </c>
      <c r="H92" s="9"/>
      <c r="I92" s="6"/>
    </row>
    <row r="93" spans="1:9" ht="12.75" customHeight="1" x14ac:dyDescent="0.25">
      <c r="A93" s="81"/>
      <c r="B93" s="82"/>
      <c r="C93" s="43"/>
      <c r="D93" s="12"/>
      <c r="E93" s="46" t="str">
        <f t="shared" si="9"/>
        <v>0</v>
      </c>
      <c r="F93" s="46">
        <f t="shared" si="11"/>
        <v>0</v>
      </c>
      <c r="G93" s="46">
        <f t="shared" si="10"/>
        <v>0</v>
      </c>
      <c r="H93" s="9"/>
      <c r="I93" s="6"/>
    </row>
    <row r="94" spans="1:9" ht="12.75" customHeight="1" x14ac:dyDescent="0.25">
      <c r="A94" s="81"/>
      <c r="B94" s="82"/>
      <c r="C94" s="43"/>
      <c r="D94" s="12"/>
      <c r="E94" s="46" t="str">
        <f t="shared" si="9"/>
        <v>0</v>
      </c>
      <c r="F94" s="46">
        <f t="shared" si="11"/>
        <v>0</v>
      </c>
      <c r="G94" s="46">
        <f t="shared" si="10"/>
        <v>0</v>
      </c>
      <c r="H94" s="9" t="b">
        <v>0</v>
      </c>
      <c r="I94" s="6"/>
    </row>
    <row r="95" spans="1:9" ht="12.75" customHeight="1" x14ac:dyDescent="0.25">
      <c r="A95" s="81"/>
      <c r="B95" s="82"/>
      <c r="C95" s="43"/>
      <c r="D95" s="12"/>
      <c r="E95" s="46" t="str">
        <f t="shared" si="9"/>
        <v>0</v>
      </c>
      <c r="F95" s="46">
        <f t="shared" si="11"/>
        <v>0</v>
      </c>
      <c r="G95" s="46">
        <f t="shared" si="10"/>
        <v>0</v>
      </c>
      <c r="H95" s="9"/>
      <c r="I95" s="6"/>
    </row>
    <row r="96" spans="1:9" ht="12.75" customHeight="1" x14ac:dyDescent="0.25">
      <c r="A96" s="81"/>
      <c r="B96" s="82"/>
      <c r="C96" s="43"/>
      <c r="D96" s="12"/>
      <c r="E96" s="46" t="str">
        <f t="shared" si="9"/>
        <v>0</v>
      </c>
      <c r="F96" s="46">
        <f t="shared" si="11"/>
        <v>0</v>
      </c>
      <c r="G96" s="46">
        <f t="shared" si="10"/>
        <v>0</v>
      </c>
      <c r="H96" s="9"/>
      <c r="I96" s="6"/>
    </row>
    <row r="97" spans="1:9" ht="12.75" customHeight="1" x14ac:dyDescent="0.25">
      <c r="A97" s="81"/>
      <c r="B97" s="82"/>
      <c r="C97" s="43"/>
      <c r="D97" s="12"/>
      <c r="E97" s="46" t="str">
        <f t="shared" si="9"/>
        <v>0</v>
      </c>
      <c r="F97" s="46">
        <f t="shared" si="11"/>
        <v>0</v>
      </c>
      <c r="G97" s="46">
        <f t="shared" si="10"/>
        <v>0</v>
      </c>
      <c r="H97" s="9"/>
      <c r="I97" s="6"/>
    </row>
    <row r="98" spans="1:9" ht="12.75" customHeight="1" x14ac:dyDescent="0.25">
      <c r="A98" s="81"/>
      <c r="B98" s="82"/>
      <c r="C98" s="43"/>
      <c r="D98" s="12"/>
      <c r="E98" s="46" t="str">
        <f t="shared" si="9"/>
        <v>0</v>
      </c>
      <c r="F98" s="46">
        <f t="shared" si="11"/>
        <v>0</v>
      </c>
      <c r="G98" s="46">
        <f t="shared" si="10"/>
        <v>0</v>
      </c>
      <c r="H98" s="9"/>
      <c r="I98" s="6"/>
    </row>
    <row r="99" spans="1:9" ht="12.75" customHeight="1" x14ac:dyDescent="0.25">
      <c r="A99" s="81"/>
      <c r="B99" s="82"/>
      <c r="C99" s="43"/>
      <c r="D99" s="12"/>
      <c r="E99" s="46" t="str">
        <f t="shared" si="9"/>
        <v>0</v>
      </c>
      <c r="F99" s="46">
        <f t="shared" si="11"/>
        <v>0</v>
      </c>
      <c r="G99" s="46">
        <f t="shared" si="10"/>
        <v>0</v>
      </c>
      <c r="H99" s="9"/>
      <c r="I99" s="6"/>
    </row>
    <row r="100" spans="1:9" ht="12.75" customHeight="1" x14ac:dyDescent="0.25">
      <c r="A100" s="81"/>
      <c r="B100" s="82"/>
      <c r="C100" s="43"/>
      <c r="D100" s="12"/>
      <c r="E100" s="46" t="str">
        <f t="shared" si="9"/>
        <v>0</v>
      </c>
      <c r="F100" s="46">
        <f t="shared" si="11"/>
        <v>0</v>
      </c>
      <c r="G100" s="46">
        <f t="shared" si="10"/>
        <v>0</v>
      </c>
      <c r="H100" s="9"/>
      <c r="I100" s="6"/>
    </row>
    <row r="101" spans="1:9" ht="12.75" customHeight="1" x14ac:dyDescent="0.25">
      <c r="A101" s="81"/>
      <c r="B101" s="82"/>
      <c r="C101" s="43"/>
      <c r="D101" s="12"/>
      <c r="E101" s="46" t="str">
        <f t="shared" si="9"/>
        <v>0</v>
      </c>
      <c r="F101" s="46">
        <f t="shared" si="11"/>
        <v>0</v>
      </c>
      <c r="G101" s="46">
        <f t="shared" si="10"/>
        <v>0</v>
      </c>
      <c r="H101" s="9"/>
      <c r="I101" s="6"/>
    </row>
    <row r="102" spans="1:9" ht="12.75" customHeight="1" x14ac:dyDescent="0.25">
      <c r="A102" s="81"/>
      <c r="B102" s="82"/>
      <c r="C102" s="43"/>
      <c r="D102" s="12"/>
      <c r="E102" s="46" t="str">
        <f t="shared" si="9"/>
        <v>0</v>
      </c>
      <c r="F102" s="46">
        <f t="shared" si="11"/>
        <v>0</v>
      </c>
      <c r="G102" s="46">
        <f t="shared" si="10"/>
        <v>0</v>
      </c>
      <c r="H102" s="9"/>
      <c r="I102" s="6" t="b">
        <v>0</v>
      </c>
    </row>
    <row r="103" spans="1:9" ht="12.75" customHeight="1" x14ac:dyDescent="0.25">
      <c r="A103" s="81"/>
      <c r="B103" s="82"/>
      <c r="C103" s="43"/>
      <c r="D103" s="12"/>
      <c r="E103" s="46" t="str">
        <f t="shared" si="9"/>
        <v>0</v>
      </c>
      <c r="F103" s="46">
        <f t="shared" si="11"/>
        <v>0</v>
      </c>
      <c r="G103" s="46">
        <f t="shared" si="10"/>
        <v>0</v>
      </c>
      <c r="H103" s="9"/>
      <c r="I103" s="6" t="b">
        <v>0</v>
      </c>
    </row>
    <row r="104" spans="1:9" ht="12.75" customHeight="1" x14ac:dyDescent="0.25">
      <c r="A104" s="81"/>
      <c r="B104" s="82"/>
      <c r="C104" s="43"/>
      <c r="D104" s="12"/>
      <c r="E104" s="46" t="str">
        <f t="shared" si="9"/>
        <v>0</v>
      </c>
      <c r="F104" s="46">
        <f t="shared" si="11"/>
        <v>0</v>
      </c>
      <c r="G104" s="46">
        <f t="shared" si="10"/>
        <v>0</v>
      </c>
      <c r="H104" s="9"/>
      <c r="I104" s="6"/>
    </row>
    <row r="105" spans="1:9" ht="12.75" customHeight="1" x14ac:dyDescent="0.25">
      <c r="A105" s="81"/>
      <c r="B105" s="82"/>
      <c r="C105" s="40"/>
      <c r="D105" s="12"/>
      <c r="E105" s="46" t="str">
        <f t="shared" si="9"/>
        <v>0</v>
      </c>
      <c r="F105" s="46">
        <f t="shared" si="11"/>
        <v>0</v>
      </c>
      <c r="G105" s="46">
        <f t="shared" si="10"/>
        <v>0</v>
      </c>
      <c r="H105" s="9"/>
      <c r="I105" s="6"/>
    </row>
    <row r="106" spans="1:9" ht="12.75" customHeight="1" x14ac:dyDescent="0.25">
      <c r="A106" s="86"/>
      <c r="B106" s="87"/>
      <c r="C106" s="37"/>
      <c r="D106" s="13"/>
      <c r="E106" s="47" t="str">
        <f t="shared" si="9"/>
        <v>0</v>
      </c>
      <c r="F106" s="47">
        <f t="shared" si="11"/>
        <v>0</v>
      </c>
      <c r="G106" s="47">
        <f t="shared" si="10"/>
        <v>0</v>
      </c>
      <c r="H106" s="10"/>
      <c r="I106" s="7"/>
    </row>
    <row r="107" spans="1:9" ht="9" customHeight="1" x14ac:dyDescent="0.25">
      <c r="B107" s="2"/>
      <c r="C107" s="20"/>
      <c r="D107" s="2"/>
      <c r="E107" s="2"/>
      <c r="F107" s="2"/>
      <c r="G107" s="2"/>
      <c r="H107" s="2"/>
      <c r="I107" s="2"/>
    </row>
    <row r="108" spans="1:9" ht="39" customHeight="1" x14ac:dyDescent="0.2">
      <c r="A108" s="75" t="s">
        <v>40</v>
      </c>
      <c r="B108" s="104" t="s">
        <v>19</v>
      </c>
      <c r="C108" s="104" t="s">
        <v>0</v>
      </c>
      <c r="D108" s="105" t="s">
        <v>1</v>
      </c>
      <c r="E108" s="106" t="s">
        <v>22</v>
      </c>
      <c r="F108" s="29" t="s">
        <v>23</v>
      </c>
      <c r="G108" s="30" t="s">
        <v>24</v>
      </c>
      <c r="H108" s="30" t="s">
        <v>44</v>
      </c>
      <c r="I108" s="31" t="s">
        <v>43</v>
      </c>
    </row>
    <row r="109" spans="1:9" x14ac:dyDescent="0.2">
      <c r="A109" s="76"/>
      <c r="B109" s="32">
        <f>SUM(F87:F106)</f>
        <v>0</v>
      </c>
      <c r="C109" s="49">
        <f>SUM(G87:G106)</f>
        <v>0</v>
      </c>
      <c r="D109" s="48" t="e">
        <f>IF(B109=0,NA(),C109/B109)</f>
        <v>#N/A</v>
      </c>
      <c r="E109" s="48" t="e">
        <f>IF(D109="0",(C26+C54+C81)/(B26+B54+B81),(C26+C54+C81+C109)/(B26+B54+B81+B109))</f>
        <v>#N/A</v>
      </c>
      <c r="F109" s="49">
        <f>SUMIF(H87:H106,TRUE,F87:F106)</f>
        <v>0</v>
      </c>
      <c r="G109" s="50">
        <f>SUMIF(H87:H106,TRUE,G87:G106)</f>
        <v>0</v>
      </c>
      <c r="H109" s="48" t="e">
        <f>IF(F109=0,NA(),G109/F109)</f>
        <v>#N/A</v>
      </c>
      <c r="I109" s="48" t="e">
        <f>IF(H109="0",(G26+G54+G81)/(F26+F54+F81),(G26+G54+G81+G109)/(F26+F54+F81+F109))</f>
        <v>#N/A</v>
      </c>
    </row>
    <row r="110" spans="1:9" ht="9" customHeight="1" x14ac:dyDescent="0.25">
      <c r="A110" s="76"/>
      <c r="B110" s="2"/>
      <c r="C110" s="20"/>
      <c r="D110" s="3"/>
      <c r="F110" s="33"/>
      <c r="G110" s="33"/>
      <c r="H110" s="33"/>
      <c r="I110" s="33"/>
    </row>
    <row r="111" spans="1:9" ht="28.5" customHeight="1" x14ac:dyDescent="0.2">
      <c r="A111" s="76"/>
      <c r="B111" s="96" t="s">
        <v>25</v>
      </c>
      <c r="C111" s="96" t="s">
        <v>66</v>
      </c>
      <c r="D111" s="97" t="s">
        <v>72</v>
      </c>
      <c r="E111" s="98" t="s">
        <v>71</v>
      </c>
      <c r="F111" s="35"/>
      <c r="G111" s="35"/>
      <c r="H111" s="35"/>
      <c r="I111" s="35"/>
    </row>
    <row r="112" spans="1:9" x14ac:dyDescent="0.2">
      <c r="A112" s="76"/>
      <c r="B112" s="32">
        <f>SUMIF(H87:H106,FALSE,F87:F106)</f>
        <v>0</v>
      </c>
      <c r="C112" s="49">
        <f>SUMIF(H87:H106,FALSE,G87:G106)</f>
        <v>0</v>
      </c>
      <c r="D112" s="48" t="e">
        <f>IF(B112=0,NA(),C112/B112)</f>
        <v>#N/A</v>
      </c>
      <c r="E112" s="48" t="e">
        <f>IF(D112="0",(C29+C57+C84)/(B29+B57+B84),(C29+C57+C84+C112)/(B29+B57+B84+B112))</f>
        <v>#N/A</v>
      </c>
      <c r="F112" s="35"/>
      <c r="G112" s="35"/>
      <c r="H112" s="35"/>
      <c r="I112" s="35"/>
    </row>
    <row r="113" spans="1:9" ht="54" customHeight="1" x14ac:dyDescent="0.2">
      <c r="A113" s="99" t="s">
        <v>32</v>
      </c>
      <c r="B113" s="100"/>
      <c r="C113" s="101" t="s">
        <v>4</v>
      </c>
      <c r="D113" s="102" t="s">
        <v>30</v>
      </c>
      <c r="E113" s="102" t="s">
        <v>36</v>
      </c>
      <c r="F113" s="102" t="s">
        <v>35</v>
      </c>
      <c r="G113" s="102" t="s">
        <v>34</v>
      </c>
      <c r="H113" s="102" t="s">
        <v>31</v>
      </c>
      <c r="I113" s="103" t="s">
        <v>33</v>
      </c>
    </row>
    <row r="114" spans="1:9" s="14" customFormat="1" ht="12.75" customHeight="1" x14ac:dyDescent="0.2">
      <c r="A114" s="79"/>
      <c r="B114" s="80"/>
      <c r="C114" s="20"/>
      <c r="D114" s="16"/>
      <c r="E114" s="45" t="str">
        <f t="shared" ref="E114:E133" si="12">IF(C114="","0",VLOOKUP(C114,$A$153:$B$166,2,FALSE))</f>
        <v>0</v>
      </c>
      <c r="F114" s="45">
        <f>IF(I114,VLOOKUP(D114,$D$153:$E$171,2,FALSE),D114)</f>
        <v>0</v>
      </c>
      <c r="G114" s="45">
        <f t="shared" ref="G114:G133" si="13">F114*E114</f>
        <v>0</v>
      </c>
      <c r="H114" s="17" t="b">
        <v>0</v>
      </c>
      <c r="I114" s="18" t="b">
        <v>0</v>
      </c>
    </row>
    <row r="115" spans="1:9" s="14" customFormat="1" ht="12.75" customHeight="1" x14ac:dyDescent="0.2">
      <c r="A115" s="73"/>
      <c r="B115" s="74"/>
      <c r="C115" s="20"/>
      <c r="D115" s="21"/>
      <c r="E115" s="46" t="str">
        <f t="shared" si="12"/>
        <v>0</v>
      </c>
      <c r="F115" s="46">
        <f>IF(I115,VLOOKUP(D115,$D$153:$E$171,2,FALSE),D115)</f>
        <v>0</v>
      </c>
      <c r="G115" s="46">
        <f t="shared" si="13"/>
        <v>0</v>
      </c>
      <c r="H115" s="22" t="b">
        <v>0</v>
      </c>
      <c r="I115" s="23" t="b">
        <v>0</v>
      </c>
    </row>
    <row r="116" spans="1:9" s="14" customFormat="1" ht="12.75" customHeight="1" x14ac:dyDescent="0.2">
      <c r="A116" s="73"/>
      <c r="B116" s="74"/>
      <c r="C116" s="20"/>
      <c r="D116" s="21"/>
      <c r="E116" s="46" t="str">
        <f t="shared" si="12"/>
        <v>0</v>
      </c>
      <c r="F116" s="46">
        <f>IF(I116,VLOOKUP(D116,$D$153:$E$171,2,FALSE),D116)</f>
        <v>0</v>
      </c>
      <c r="G116" s="46">
        <f t="shared" si="13"/>
        <v>0</v>
      </c>
      <c r="H116" s="22" t="b">
        <v>0</v>
      </c>
      <c r="I116" s="23" t="b">
        <v>0</v>
      </c>
    </row>
    <row r="117" spans="1:9" s="14" customFormat="1" ht="12.75" customHeight="1" x14ac:dyDescent="0.2">
      <c r="A117" s="73"/>
      <c r="B117" s="74"/>
      <c r="C117" s="20"/>
      <c r="D117" s="21"/>
      <c r="E117" s="46" t="str">
        <f t="shared" si="12"/>
        <v>0</v>
      </c>
      <c r="F117" s="46">
        <f>IF(I117,VLOOKUP(D117,$D$153:$E$171,2,FALSE),D117)</f>
        <v>0</v>
      </c>
      <c r="G117" s="46">
        <f t="shared" si="13"/>
        <v>0</v>
      </c>
      <c r="H117" s="22"/>
      <c r="I117" s="23"/>
    </row>
    <row r="118" spans="1:9" s="14" customFormat="1" ht="12.75" customHeight="1" x14ac:dyDescent="0.2">
      <c r="A118" s="73"/>
      <c r="B118" s="74"/>
      <c r="C118" s="20"/>
      <c r="D118" s="21"/>
      <c r="E118" s="46" t="str">
        <f t="shared" si="12"/>
        <v>0</v>
      </c>
      <c r="F118" s="46">
        <f t="shared" ref="F118:F133" si="14">IF(I118,VLOOKUP(D118,$D$153:$E$170,2,FALSE),D118)</f>
        <v>0</v>
      </c>
      <c r="G118" s="46">
        <f t="shared" si="13"/>
        <v>0</v>
      </c>
      <c r="H118" s="22"/>
      <c r="I118" s="23" t="b">
        <v>0</v>
      </c>
    </row>
    <row r="119" spans="1:9" s="14" customFormat="1" ht="12.75" customHeight="1" x14ac:dyDescent="0.2">
      <c r="A119" s="73"/>
      <c r="B119" s="74"/>
      <c r="C119" s="20"/>
      <c r="D119" s="21"/>
      <c r="E119" s="46" t="str">
        <f t="shared" si="12"/>
        <v>0</v>
      </c>
      <c r="F119" s="46">
        <f t="shared" si="14"/>
        <v>0</v>
      </c>
      <c r="G119" s="46">
        <f t="shared" si="13"/>
        <v>0</v>
      </c>
      <c r="H119" s="22"/>
      <c r="I119" s="23"/>
    </row>
    <row r="120" spans="1:9" s="14" customFormat="1" ht="12.75" customHeight="1" x14ac:dyDescent="0.2">
      <c r="A120" s="73"/>
      <c r="B120" s="74"/>
      <c r="C120" s="20"/>
      <c r="D120" s="21"/>
      <c r="E120" s="46" t="str">
        <f t="shared" si="12"/>
        <v>0</v>
      </c>
      <c r="F120" s="46">
        <f t="shared" si="14"/>
        <v>0</v>
      </c>
      <c r="G120" s="46">
        <f t="shared" si="13"/>
        <v>0</v>
      </c>
      <c r="H120" s="22"/>
      <c r="I120" s="23"/>
    </row>
    <row r="121" spans="1:9" s="14" customFormat="1" ht="12.75" customHeight="1" x14ac:dyDescent="0.2">
      <c r="A121" s="73"/>
      <c r="B121" s="74"/>
      <c r="C121" s="20"/>
      <c r="D121" s="21"/>
      <c r="E121" s="46" t="str">
        <f t="shared" si="12"/>
        <v>0</v>
      </c>
      <c r="F121" s="46">
        <f t="shared" si="14"/>
        <v>0</v>
      </c>
      <c r="G121" s="46">
        <f t="shared" si="13"/>
        <v>0</v>
      </c>
      <c r="H121" s="22" t="b">
        <v>0</v>
      </c>
      <c r="I121" s="23"/>
    </row>
    <row r="122" spans="1:9" s="14" customFormat="1" ht="12.75" customHeight="1" x14ac:dyDescent="0.2">
      <c r="A122" s="73"/>
      <c r="B122" s="74"/>
      <c r="C122" s="20"/>
      <c r="D122" s="21"/>
      <c r="E122" s="46" t="str">
        <f t="shared" si="12"/>
        <v>0</v>
      </c>
      <c r="F122" s="46">
        <f t="shared" si="14"/>
        <v>0</v>
      </c>
      <c r="G122" s="46">
        <f t="shared" si="13"/>
        <v>0</v>
      </c>
      <c r="H122" s="22"/>
      <c r="I122" s="23"/>
    </row>
    <row r="123" spans="1:9" s="14" customFormat="1" ht="12.75" customHeight="1" x14ac:dyDescent="0.2">
      <c r="A123" s="73"/>
      <c r="B123" s="74"/>
      <c r="C123" s="20"/>
      <c r="D123" s="21"/>
      <c r="E123" s="46" t="str">
        <f t="shared" si="12"/>
        <v>0</v>
      </c>
      <c r="F123" s="46">
        <f t="shared" si="14"/>
        <v>0</v>
      </c>
      <c r="G123" s="46">
        <f t="shared" si="13"/>
        <v>0</v>
      </c>
      <c r="H123" s="22"/>
      <c r="I123" s="23"/>
    </row>
    <row r="124" spans="1:9" s="14" customFormat="1" ht="12.75" customHeight="1" x14ac:dyDescent="0.2">
      <c r="A124" s="73"/>
      <c r="B124" s="74"/>
      <c r="C124" s="20"/>
      <c r="D124" s="21"/>
      <c r="E124" s="46" t="str">
        <f t="shared" si="12"/>
        <v>0</v>
      </c>
      <c r="F124" s="46">
        <f t="shared" si="14"/>
        <v>0</v>
      </c>
      <c r="G124" s="46">
        <f t="shared" si="13"/>
        <v>0</v>
      </c>
      <c r="H124" s="22"/>
      <c r="I124" s="23"/>
    </row>
    <row r="125" spans="1:9" s="14" customFormat="1" ht="12.75" customHeight="1" x14ac:dyDescent="0.2">
      <c r="A125" s="73"/>
      <c r="B125" s="74"/>
      <c r="C125" s="20"/>
      <c r="D125" s="21"/>
      <c r="E125" s="46" t="str">
        <f t="shared" si="12"/>
        <v>0</v>
      </c>
      <c r="F125" s="46">
        <f t="shared" si="14"/>
        <v>0</v>
      </c>
      <c r="G125" s="46">
        <f t="shared" si="13"/>
        <v>0</v>
      </c>
      <c r="H125" s="22"/>
      <c r="I125" s="23"/>
    </row>
    <row r="126" spans="1:9" s="14" customFormat="1" ht="12.75" customHeight="1" x14ac:dyDescent="0.2">
      <c r="A126" s="73"/>
      <c r="B126" s="74"/>
      <c r="C126" s="20"/>
      <c r="D126" s="21"/>
      <c r="E126" s="46" t="str">
        <f t="shared" si="12"/>
        <v>0</v>
      </c>
      <c r="F126" s="46">
        <f t="shared" si="14"/>
        <v>0</v>
      </c>
      <c r="G126" s="46">
        <f t="shared" si="13"/>
        <v>0</v>
      </c>
      <c r="H126" s="22"/>
      <c r="I126" s="23"/>
    </row>
    <row r="127" spans="1:9" s="14" customFormat="1" ht="12.75" customHeight="1" x14ac:dyDescent="0.2">
      <c r="A127" s="73"/>
      <c r="B127" s="74"/>
      <c r="C127" s="20"/>
      <c r="D127" s="21"/>
      <c r="E127" s="46" t="str">
        <f t="shared" si="12"/>
        <v>0</v>
      </c>
      <c r="F127" s="46">
        <f t="shared" si="14"/>
        <v>0</v>
      </c>
      <c r="G127" s="46">
        <f t="shared" si="13"/>
        <v>0</v>
      </c>
      <c r="H127" s="22"/>
      <c r="I127" s="23"/>
    </row>
    <row r="128" spans="1:9" s="14" customFormat="1" ht="12.75" customHeight="1" x14ac:dyDescent="0.2">
      <c r="A128" s="73"/>
      <c r="B128" s="74"/>
      <c r="C128" s="41"/>
      <c r="D128" s="21"/>
      <c r="E128" s="46" t="str">
        <f t="shared" si="12"/>
        <v>0</v>
      </c>
      <c r="F128" s="46">
        <f t="shared" si="14"/>
        <v>0</v>
      </c>
      <c r="G128" s="46">
        <f t="shared" si="13"/>
        <v>0</v>
      </c>
      <c r="H128" s="22"/>
      <c r="I128" s="23"/>
    </row>
    <row r="129" spans="1:9" s="14" customFormat="1" ht="12.75" customHeight="1" x14ac:dyDescent="0.2">
      <c r="A129" s="73"/>
      <c r="B129" s="74"/>
      <c r="C129" s="20"/>
      <c r="D129" s="21"/>
      <c r="E129" s="46" t="str">
        <f t="shared" si="12"/>
        <v>0</v>
      </c>
      <c r="F129" s="46">
        <f t="shared" si="14"/>
        <v>0</v>
      </c>
      <c r="G129" s="46">
        <f t="shared" si="13"/>
        <v>0</v>
      </c>
      <c r="H129" s="22"/>
      <c r="I129" s="23" t="b">
        <v>0</v>
      </c>
    </row>
    <row r="130" spans="1:9" s="14" customFormat="1" ht="12.75" customHeight="1" x14ac:dyDescent="0.2">
      <c r="A130" s="73"/>
      <c r="B130" s="74"/>
      <c r="C130" s="20"/>
      <c r="D130" s="21"/>
      <c r="E130" s="46" t="str">
        <f t="shared" si="12"/>
        <v>0</v>
      </c>
      <c r="F130" s="46">
        <f t="shared" si="14"/>
        <v>0</v>
      </c>
      <c r="G130" s="46">
        <f t="shared" si="13"/>
        <v>0</v>
      </c>
      <c r="H130" s="22"/>
      <c r="I130" s="23" t="b">
        <v>0</v>
      </c>
    </row>
    <row r="131" spans="1:9" s="14" customFormat="1" ht="12.75" customHeight="1" x14ac:dyDescent="0.2">
      <c r="A131" s="73"/>
      <c r="B131" s="74"/>
      <c r="C131" s="20"/>
      <c r="D131" s="21"/>
      <c r="E131" s="46" t="str">
        <f t="shared" si="12"/>
        <v>0</v>
      </c>
      <c r="F131" s="46">
        <f t="shared" si="14"/>
        <v>0</v>
      </c>
      <c r="G131" s="46">
        <f t="shared" si="13"/>
        <v>0</v>
      </c>
      <c r="H131" s="22"/>
      <c r="I131" s="23"/>
    </row>
    <row r="132" spans="1:9" s="14" customFormat="1" ht="12.75" customHeight="1" x14ac:dyDescent="0.2">
      <c r="A132" s="73"/>
      <c r="B132" s="74"/>
      <c r="C132" s="20"/>
      <c r="D132" s="21"/>
      <c r="E132" s="46" t="str">
        <f t="shared" si="12"/>
        <v>0</v>
      </c>
      <c r="F132" s="46">
        <f t="shared" si="14"/>
        <v>0</v>
      </c>
      <c r="G132" s="46">
        <f t="shared" si="13"/>
        <v>0</v>
      </c>
      <c r="H132" s="22"/>
      <c r="I132" s="23"/>
    </row>
    <row r="133" spans="1:9" s="14" customFormat="1" ht="12.75" customHeight="1" x14ac:dyDescent="0.2">
      <c r="A133" s="77"/>
      <c r="B133" s="78"/>
      <c r="C133" s="24"/>
      <c r="D133" s="25"/>
      <c r="E133" s="47" t="str">
        <f t="shared" si="12"/>
        <v>0</v>
      </c>
      <c r="F133" s="47">
        <f t="shared" si="14"/>
        <v>0</v>
      </c>
      <c r="G133" s="47">
        <f t="shared" si="13"/>
        <v>0</v>
      </c>
      <c r="H133" s="26"/>
      <c r="I133" s="27"/>
    </row>
    <row r="134" spans="1:9" ht="9" customHeight="1" x14ac:dyDescent="0.25">
      <c r="B134" s="2"/>
      <c r="C134" s="2"/>
      <c r="D134" s="2"/>
      <c r="E134" s="2"/>
      <c r="F134" s="2"/>
      <c r="G134" s="2"/>
      <c r="H134" s="2"/>
      <c r="I134" s="2"/>
    </row>
    <row r="135" spans="1:9" ht="39" customHeight="1" x14ac:dyDescent="0.2">
      <c r="A135" s="75" t="s">
        <v>41</v>
      </c>
      <c r="B135" s="104" t="s">
        <v>19</v>
      </c>
      <c r="C135" s="105" t="s">
        <v>2</v>
      </c>
      <c r="D135" s="105" t="s">
        <v>3</v>
      </c>
      <c r="E135" s="106" t="s">
        <v>22</v>
      </c>
      <c r="F135" s="29" t="s">
        <v>23</v>
      </c>
      <c r="G135" s="30" t="s">
        <v>24</v>
      </c>
      <c r="H135" s="30" t="s">
        <v>42</v>
      </c>
      <c r="I135" s="31" t="s">
        <v>43</v>
      </c>
    </row>
    <row r="136" spans="1:9" x14ac:dyDescent="0.2">
      <c r="A136" s="76"/>
      <c r="B136" s="32">
        <f>SUM(F114:F133)</f>
        <v>0</v>
      </c>
      <c r="C136" s="51">
        <f>SUM(G114:G133)</f>
        <v>0</v>
      </c>
      <c r="D136" s="52" t="e">
        <f>IF(B136=0,NA(),C136/B136)</f>
        <v>#N/A</v>
      </c>
      <c r="E136" s="52" t="e">
        <f>IF(D136="0",(C26+C54+C81+C109)/(B26+B54+B81+B109),(C26+C54+C81+C109+C136)/(B26+B54+B81+B109+B136))</f>
        <v>#N/A</v>
      </c>
      <c r="F136" s="53">
        <f>SUMIF(H114:H133,TRUE,F114:F133)</f>
        <v>0</v>
      </c>
      <c r="G136" s="51">
        <f>SUMIF(H114:H133,TRUE,G114:G133)</f>
        <v>0</v>
      </c>
      <c r="H136" s="52" t="e">
        <f>IF(F136=0,NA(),G136/F136)</f>
        <v>#N/A</v>
      </c>
      <c r="I136" s="52" t="e">
        <f>IF(H136="0",(G26+G54+G81+G109)/(F26+F54+F81+F109),(G26+G54+G81+G109+G136)/(F26+F54+F81+F109+F136))</f>
        <v>#N/A</v>
      </c>
    </row>
    <row r="137" spans="1:9" ht="11.25" customHeight="1" x14ac:dyDescent="0.25">
      <c r="A137" s="76"/>
      <c r="B137" s="2"/>
      <c r="C137" s="2"/>
      <c r="D137" s="3"/>
      <c r="F137" s="33"/>
      <c r="G137" s="33"/>
      <c r="H137" s="33"/>
      <c r="I137" s="33"/>
    </row>
    <row r="138" spans="1:9" ht="27" customHeight="1" x14ac:dyDescent="0.2">
      <c r="A138" s="76"/>
      <c r="B138" s="96" t="s">
        <v>25</v>
      </c>
      <c r="C138" s="97" t="s">
        <v>66</v>
      </c>
      <c r="D138" s="97" t="s">
        <v>73</v>
      </c>
      <c r="E138" s="98" t="s">
        <v>71</v>
      </c>
      <c r="F138" s="35"/>
      <c r="G138" s="35"/>
      <c r="H138" s="35"/>
      <c r="I138" s="35"/>
    </row>
    <row r="139" spans="1:9" x14ac:dyDescent="0.2">
      <c r="A139" s="76"/>
      <c r="B139" s="32">
        <f>SUMIF(H114:H133,FALSE,F114:F133)</f>
        <v>0</v>
      </c>
      <c r="C139" s="51">
        <f>SUMIF(H114:H133,FALSE,G114:G133)</f>
        <v>0</v>
      </c>
      <c r="D139" s="52" t="e">
        <f>IF(B139=0,NA(),C139/B139)</f>
        <v>#N/A</v>
      </c>
      <c r="E139" s="52" t="e">
        <f>IF(D139="0",(C29+C57+C84+C112)/(B29+B57+B84+B112),(C29+C57+C84+C112+C139)/(B29+B57+B84+B112+B139))</f>
        <v>#N/A</v>
      </c>
      <c r="F139" s="35"/>
      <c r="G139" s="35"/>
      <c r="H139" s="35"/>
      <c r="I139" s="35"/>
    </row>
    <row r="140" spans="1:9" ht="18" customHeight="1" x14ac:dyDescent="0.2">
      <c r="A140" s="4"/>
      <c r="B140" s="33"/>
      <c r="C140" s="54"/>
      <c r="D140" s="54"/>
      <c r="E140" s="54"/>
      <c r="F140" s="35"/>
      <c r="G140" s="35"/>
      <c r="H140" s="35"/>
      <c r="I140" s="35"/>
    </row>
    <row r="141" spans="1:9" ht="40.5" customHeight="1" x14ac:dyDescent="0.2">
      <c r="A141" s="36"/>
      <c r="B141" s="90" t="s">
        <v>50</v>
      </c>
      <c r="C141" s="90"/>
      <c r="D141" s="90"/>
      <c r="E141" s="36"/>
      <c r="F141" s="90" t="s">
        <v>51</v>
      </c>
      <c r="G141" s="90"/>
      <c r="H141" s="90"/>
      <c r="I141" s="36"/>
    </row>
    <row r="142" spans="1:9" ht="27" customHeight="1" x14ac:dyDescent="0.2">
      <c r="A142" s="36"/>
      <c r="B142" s="119" t="s">
        <v>48</v>
      </c>
      <c r="C142" s="120" t="s">
        <v>34</v>
      </c>
      <c r="D142" s="121" t="s">
        <v>54</v>
      </c>
      <c r="E142" s="56"/>
      <c r="F142" s="122" t="s">
        <v>48</v>
      </c>
      <c r="G142" s="123" t="s">
        <v>34</v>
      </c>
      <c r="H142" s="124" t="s">
        <v>54</v>
      </c>
      <c r="I142" s="36"/>
    </row>
    <row r="143" spans="1:9" x14ac:dyDescent="0.2">
      <c r="A143" s="36"/>
      <c r="B143" s="57">
        <f>B26+B54+B81+B109</f>
        <v>0</v>
      </c>
      <c r="C143" s="58">
        <f>C26+C54+C81+C109</f>
        <v>0</v>
      </c>
      <c r="D143" s="44" t="str">
        <f>IF(C143=0,"",C143/B143)</f>
        <v/>
      </c>
      <c r="E143" s="56"/>
      <c r="F143" s="57">
        <f>B26+B54+B81+B109+B136</f>
        <v>0</v>
      </c>
      <c r="G143" s="58">
        <f>C26+C54+C81+C109+C136</f>
        <v>0</v>
      </c>
      <c r="H143" s="44" t="e">
        <f>IF(G143=0,(C26+C54+C81+C109)/(B26+B54+B81+B109),(C26+C54+C81+C109+C136)/(B26+B54+B81+B109+B136))</f>
        <v>#DIV/0!</v>
      </c>
      <c r="I143" s="36"/>
    </row>
    <row r="144" spans="1:9" x14ac:dyDescent="0.2">
      <c r="A144" s="36"/>
      <c r="B144" s="59"/>
      <c r="C144" s="58"/>
      <c r="D144" s="60"/>
      <c r="E144" s="56"/>
      <c r="F144" s="61"/>
      <c r="G144" s="62"/>
      <c r="H144" s="63"/>
      <c r="I144" s="36"/>
    </row>
    <row r="145" spans="1:9" ht="26.25" customHeight="1" x14ac:dyDescent="0.2">
      <c r="A145" s="36"/>
      <c r="B145" s="116" t="s">
        <v>58</v>
      </c>
      <c r="C145" s="117" t="s">
        <v>53</v>
      </c>
      <c r="D145" s="118" t="s">
        <v>49</v>
      </c>
      <c r="E145" s="56"/>
      <c r="F145" s="113" t="s">
        <v>58</v>
      </c>
      <c r="G145" s="114" t="s">
        <v>53</v>
      </c>
      <c r="H145" s="115" t="s">
        <v>55</v>
      </c>
      <c r="I145" s="36"/>
    </row>
    <row r="146" spans="1:9" x14ac:dyDescent="0.2">
      <c r="A146" s="36"/>
      <c r="B146" s="57">
        <f>F26+F54+F81+F109</f>
        <v>0</v>
      </c>
      <c r="C146" s="58">
        <f>G26+G54+G81+G109</f>
        <v>0</v>
      </c>
      <c r="D146" s="44" t="str">
        <f>IF(C146=0,"",C146/B146)</f>
        <v/>
      </c>
      <c r="E146" s="56"/>
      <c r="F146" s="57">
        <f>F26+F54+F81+F109+F136</f>
        <v>0</v>
      </c>
      <c r="G146" s="58">
        <f>G26+G54+G81+G109+G136</f>
        <v>0</v>
      </c>
      <c r="H146" s="44" t="e">
        <f>IF(G146="0",(G26+G54+G81+G109)/(F26+F54+F81+F109),(G26+G54+G81+G109+G136)/(F26+F54+F81+F109+F136))</f>
        <v>#DIV/0!</v>
      </c>
      <c r="I146" s="36"/>
    </row>
    <row r="147" spans="1:9" x14ac:dyDescent="0.2">
      <c r="A147" s="36"/>
      <c r="B147" s="59"/>
      <c r="C147" s="58"/>
      <c r="D147" s="60"/>
      <c r="E147" s="56"/>
      <c r="F147" s="61"/>
      <c r="G147" s="62"/>
      <c r="H147" s="63"/>
      <c r="I147" s="36"/>
    </row>
    <row r="148" spans="1:9" ht="25.5" customHeight="1" x14ac:dyDescent="0.2">
      <c r="A148" s="36"/>
      <c r="B148" s="116" t="s">
        <v>59</v>
      </c>
      <c r="C148" s="117" t="s">
        <v>52</v>
      </c>
      <c r="D148" s="118" t="s">
        <v>57</v>
      </c>
      <c r="E148" s="56"/>
      <c r="F148" s="113" t="s">
        <v>59</v>
      </c>
      <c r="G148" s="114" t="s">
        <v>52</v>
      </c>
      <c r="H148" s="115" t="s">
        <v>56</v>
      </c>
      <c r="I148" s="36"/>
    </row>
    <row r="149" spans="1:9" x14ac:dyDescent="0.2">
      <c r="A149" s="36"/>
      <c r="B149" s="64">
        <f>B29+B57+B84+B112</f>
        <v>0</v>
      </c>
      <c r="C149" s="65">
        <f>C29+C57+C84+C112</f>
        <v>0</v>
      </c>
      <c r="D149" s="55" t="str">
        <f>IF(C149=0,"",C149/B149)</f>
        <v/>
      </c>
      <c r="E149" s="56"/>
      <c r="F149" s="64">
        <f>B29+B57+B84+B112+B139</f>
        <v>0</v>
      </c>
      <c r="G149" s="65">
        <f>C29+C57+C84+C112+C139</f>
        <v>0</v>
      </c>
      <c r="H149" s="55" t="e">
        <f>IF(G149="0",(C29+C57+C84+C112)/(B29+B57+B84+B2050),(C29+C57+C84+C112+C139)/(B29+B57+B84+B112+B139))</f>
        <v>#DIV/0!</v>
      </c>
      <c r="I149" s="36"/>
    </row>
    <row r="150" spans="1:9" x14ac:dyDescent="0.2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 x14ac:dyDescent="0.2">
      <c r="A151" s="35"/>
      <c r="B151" s="35"/>
      <c r="C151" s="35"/>
      <c r="D151" s="35"/>
      <c r="E151" s="35"/>
      <c r="F151" s="35"/>
      <c r="G151" s="35"/>
      <c r="H151" s="35"/>
      <c r="I151" s="35"/>
    </row>
    <row r="152" spans="1:9" x14ac:dyDescent="0.2">
      <c r="A152" s="35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66" t="s">
        <v>7</v>
      </c>
      <c r="B153" s="67">
        <v>4</v>
      </c>
      <c r="C153" s="66"/>
      <c r="D153" s="68">
        <v>0.5</v>
      </c>
      <c r="E153" s="68">
        <v>0.3</v>
      </c>
      <c r="F153" s="3"/>
      <c r="G153" s="3"/>
      <c r="H153" s="3"/>
      <c r="I153" s="3"/>
    </row>
    <row r="154" spans="1:9" x14ac:dyDescent="0.2">
      <c r="A154" s="69" t="s">
        <v>5</v>
      </c>
      <c r="B154" s="67">
        <v>4</v>
      </c>
      <c r="C154" s="66"/>
      <c r="D154" s="68">
        <v>1</v>
      </c>
      <c r="E154" s="68">
        <v>0.7</v>
      </c>
      <c r="F154" s="3"/>
      <c r="G154" s="3"/>
      <c r="H154" s="3"/>
      <c r="I154" s="3"/>
    </row>
    <row r="155" spans="1:9" x14ac:dyDescent="0.2">
      <c r="A155" s="70" t="s">
        <v>6</v>
      </c>
      <c r="B155" s="67">
        <v>3.7</v>
      </c>
      <c r="C155" s="66"/>
      <c r="D155" s="68">
        <v>1.5</v>
      </c>
      <c r="E155" s="68">
        <v>1</v>
      </c>
      <c r="F155" s="3"/>
      <c r="G155" s="3"/>
      <c r="H155" s="3"/>
      <c r="I155" s="3"/>
    </row>
    <row r="156" spans="1:9" x14ac:dyDescent="0.2">
      <c r="A156" s="66" t="s">
        <v>8</v>
      </c>
      <c r="B156" s="67">
        <v>3.3</v>
      </c>
      <c r="C156" s="66"/>
      <c r="D156" s="68">
        <v>2</v>
      </c>
      <c r="E156" s="68">
        <v>1.3</v>
      </c>
      <c r="F156" s="3"/>
      <c r="G156" s="3"/>
      <c r="H156" s="3"/>
      <c r="I156" s="3"/>
    </row>
    <row r="157" spans="1:9" x14ac:dyDescent="0.2">
      <c r="A157" s="66" t="s">
        <v>9</v>
      </c>
      <c r="B157" s="67">
        <v>3</v>
      </c>
      <c r="C157" s="66"/>
      <c r="D157" s="68">
        <v>2.5</v>
      </c>
      <c r="E157" s="68">
        <v>1.7</v>
      </c>
      <c r="F157" s="3"/>
      <c r="G157" s="3"/>
      <c r="H157" s="3"/>
      <c r="I157" s="3"/>
    </row>
    <row r="158" spans="1:9" x14ac:dyDescent="0.2">
      <c r="A158" s="66" t="s">
        <v>10</v>
      </c>
      <c r="B158" s="67">
        <v>2.7</v>
      </c>
      <c r="C158" s="66"/>
      <c r="D158" s="68">
        <v>3</v>
      </c>
      <c r="E158" s="68">
        <v>2</v>
      </c>
      <c r="F158" s="3"/>
      <c r="G158" s="3"/>
      <c r="H158" s="3"/>
      <c r="I158" s="3"/>
    </row>
    <row r="159" spans="1:9" x14ac:dyDescent="0.2">
      <c r="A159" s="66" t="s">
        <v>11</v>
      </c>
      <c r="B159" s="67">
        <v>2.2999999999999998</v>
      </c>
      <c r="C159" s="66"/>
      <c r="D159" s="68">
        <v>3.5</v>
      </c>
      <c r="E159" s="68">
        <v>2.2999999999999998</v>
      </c>
      <c r="F159" s="3"/>
      <c r="G159" s="3"/>
      <c r="H159" s="3"/>
      <c r="I159" s="3"/>
    </row>
    <row r="160" spans="1:9" x14ac:dyDescent="0.2">
      <c r="A160" s="66" t="s">
        <v>12</v>
      </c>
      <c r="B160" s="67">
        <v>2</v>
      </c>
      <c r="C160" s="66"/>
      <c r="D160" s="68">
        <v>4</v>
      </c>
      <c r="E160" s="68">
        <v>2.7</v>
      </c>
      <c r="F160" s="35"/>
      <c r="G160" s="35"/>
      <c r="H160" s="35"/>
      <c r="I160" s="35"/>
    </row>
    <row r="161" spans="1:9" x14ac:dyDescent="0.2">
      <c r="A161" s="66" t="s">
        <v>13</v>
      </c>
      <c r="B161" s="67">
        <v>1.7</v>
      </c>
      <c r="C161" s="66"/>
      <c r="D161" s="68">
        <v>4.5</v>
      </c>
      <c r="E161" s="68">
        <v>3</v>
      </c>
      <c r="F161" s="35"/>
      <c r="G161" s="35"/>
      <c r="H161" s="35"/>
      <c r="I161" s="35"/>
    </row>
    <row r="162" spans="1:9" x14ac:dyDescent="0.2">
      <c r="A162" s="66" t="s">
        <v>14</v>
      </c>
      <c r="B162" s="67">
        <v>1.3</v>
      </c>
      <c r="C162" s="66"/>
      <c r="D162" s="68">
        <v>5</v>
      </c>
      <c r="E162" s="68">
        <v>3.3</v>
      </c>
      <c r="F162" s="35"/>
      <c r="G162" s="35"/>
      <c r="H162" s="35"/>
      <c r="I162" s="35"/>
    </row>
    <row r="163" spans="1:9" x14ac:dyDescent="0.2">
      <c r="A163" s="66" t="s">
        <v>15</v>
      </c>
      <c r="B163" s="67">
        <v>1</v>
      </c>
      <c r="C163" s="66"/>
      <c r="D163" s="68">
        <v>6</v>
      </c>
      <c r="E163" s="68">
        <v>4</v>
      </c>
      <c r="F163" s="35"/>
      <c r="G163" s="35"/>
      <c r="H163" s="35"/>
      <c r="I163" s="35"/>
    </row>
    <row r="164" spans="1:9" x14ac:dyDescent="0.2">
      <c r="A164" s="66" t="s">
        <v>16</v>
      </c>
      <c r="B164" s="67">
        <v>0.7</v>
      </c>
      <c r="C164" s="66"/>
      <c r="D164" s="68">
        <v>7</v>
      </c>
      <c r="E164" s="68">
        <v>4.7</v>
      </c>
      <c r="F164" s="35"/>
      <c r="G164" s="35"/>
      <c r="H164" s="35"/>
      <c r="I164" s="35"/>
    </row>
    <row r="165" spans="1:9" x14ac:dyDescent="0.2">
      <c r="A165" s="66" t="s">
        <v>17</v>
      </c>
      <c r="B165" s="67">
        <v>0</v>
      </c>
      <c r="C165" s="66"/>
      <c r="D165" s="68">
        <v>8</v>
      </c>
      <c r="E165" s="68">
        <v>5.3</v>
      </c>
      <c r="F165" s="35"/>
      <c r="G165" s="35"/>
      <c r="H165" s="35"/>
      <c r="I165" s="35"/>
    </row>
    <row r="166" spans="1:9" x14ac:dyDescent="0.2">
      <c r="A166" s="66"/>
      <c r="B166" s="67">
        <v>0</v>
      </c>
      <c r="C166" s="66"/>
      <c r="D166" s="68">
        <v>9</v>
      </c>
      <c r="E166" s="68">
        <v>6</v>
      </c>
      <c r="F166" s="35"/>
      <c r="G166" s="35"/>
      <c r="H166" s="35"/>
      <c r="I166" s="35"/>
    </row>
    <row r="167" spans="1:9" x14ac:dyDescent="0.2">
      <c r="A167" s="66"/>
      <c r="B167" s="66"/>
      <c r="C167" s="66"/>
      <c r="D167" s="68">
        <v>10</v>
      </c>
      <c r="E167" s="68">
        <v>6.7</v>
      </c>
      <c r="F167" s="35"/>
      <c r="G167" s="35"/>
      <c r="H167" s="35"/>
      <c r="I167" s="35"/>
    </row>
    <row r="168" spans="1:9" x14ac:dyDescent="0.2">
      <c r="A168" s="66"/>
      <c r="B168" s="66"/>
      <c r="C168" s="66"/>
      <c r="D168" s="68">
        <v>12</v>
      </c>
      <c r="E168" s="68">
        <v>8</v>
      </c>
      <c r="F168" s="35"/>
      <c r="G168" s="35"/>
      <c r="H168" s="35"/>
      <c r="I168" s="35"/>
    </row>
    <row r="169" spans="1:9" x14ac:dyDescent="0.2">
      <c r="A169" s="66"/>
      <c r="B169" s="66"/>
      <c r="C169" s="66"/>
      <c r="D169" s="68">
        <v>15</v>
      </c>
      <c r="E169" s="68">
        <v>10</v>
      </c>
      <c r="F169" s="35"/>
      <c r="G169" s="35"/>
      <c r="H169" s="35"/>
      <c r="I169" s="35"/>
    </row>
    <row r="170" spans="1:9" x14ac:dyDescent="0.2">
      <c r="A170" s="66"/>
      <c r="B170" s="66"/>
      <c r="C170" s="66"/>
      <c r="D170" s="68">
        <v>20</v>
      </c>
      <c r="E170" s="68">
        <v>13.3</v>
      </c>
      <c r="F170" s="35"/>
      <c r="G170" s="35"/>
      <c r="H170" s="35"/>
      <c r="I170" s="35"/>
    </row>
    <row r="171" spans="1:9" x14ac:dyDescent="0.2">
      <c r="A171" s="66"/>
      <c r="B171" s="66"/>
      <c r="C171" s="66"/>
      <c r="D171" s="66" t="s">
        <v>18</v>
      </c>
      <c r="E171" s="68">
        <v>0</v>
      </c>
      <c r="F171" s="35"/>
      <c r="G171" s="35"/>
      <c r="H171" s="35"/>
      <c r="I171" s="35"/>
    </row>
    <row r="172" spans="1:9" x14ac:dyDescent="0.2">
      <c r="A172" s="35"/>
      <c r="B172" s="35"/>
      <c r="C172" s="35"/>
      <c r="D172" s="35"/>
      <c r="E172" s="35"/>
      <c r="F172" s="35"/>
      <c r="G172" s="35"/>
      <c r="H172" s="35"/>
      <c r="I172" s="35"/>
    </row>
    <row r="173" spans="1:9" x14ac:dyDescent="0.2">
      <c r="A173" s="35"/>
      <c r="B173" s="35"/>
      <c r="C173" s="35"/>
      <c r="D173" s="35"/>
      <c r="E173" s="35"/>
      <c r="F173" s="35"/>
      <c r="G173" s="35"/>
      <c r="H173" s="35"/>
      <c r="I173" s="35"/>
    </row>
    <row r="174" spans="1:9" x14ac:dyDescent="0.2">
      <c r="A174" s="35"/>
      <c r="B174" s="35"/>
      <c r="C174" s="35"/>
      <c r="D174" s="35"/>
      <c r="E174" s="35"/>
      <c r="F174" s="35"/>
      <c r="G174" s="35"/>
      <c r="H174" s="35"/>
      <c r="I174" s="35"/>
    </row>
    <row r="175" spans="1:9" x14ac:dyDescent="0.2">
      <c r="A175" s="35"/>
      <c r="B175" s="35"/>
      <c r="C175" s="35"/>
      <c r="D175" s="35"/>
      <c r="E175" s="35"/>
      <c r="F175" s="35"/>
      <c r="G175" s="35"/>
      <c r="H175" s="35"/>
      <c r="I175" s="35"/>
    </row>
    <row r="176" spans="1:9" x14ac:dyDescent="0.2">
      <c r="A176" s="35"/>
      <c r="B176" s="35"/>
      <c r="C176" s="35"/>
      <c r="D176" s="35"/>
      <c r="E176" s="35"/>
      <c r="F176" s="35"/>
      <c r="G176" s="35"/>
      <c r="H176" s="35"/>
      <c r="I176" s="35"/>
    </row>
    <row r="177" spans="1:9" x14ac:dyDescent="0.2">
      <c r="A177" s="35"/>
      <c r="B177" s="35"/>
      <c r="C177" s="35"/>
      <c r="D177" s="35"/>
      <c r="E177" s="35"/>
      <c r="F177" s="35"/>
      <c r="G177" s="35"/>
      <c r="H177" s="35"/>
      <c r="I177" s="35"/>
    </row>
    <row r="178" spans="1:9" x14ac:dyDescent="0.2">
      <c r="A178" s="35"/>
      <c r="B178" s="35"/>
      <c r="C178" s="35"/>
      <c r="D178" s="35"/>
      <c r="E178" s="35"/>
      <c r="F178" s="35"/>
      <c r="G178" s="35"/>
      <c r="H178" s="35"/>
      <c r="I178" s="35"/>
    </row>
    <row r="179" spans="1:9" x14ac:dyDescent="0.2">
      <c r="A179" s="35"/>
      <c r="B179" s="35"/>
      <c r="C179" s="35"/>
      <c r="D179" s="35"/>
      <c r="E179" s="35"/>
      <c r="F179" s="35"/>
      <c r="G179" s="35"/>
      <c r="H179" s="35"/>
      <c r="I179" s="35"/>
    </row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</sheetData>
  <customSheetViews>
    <customSheetView guid="{F77CA304-5220-490D-9340-5B4291E93919}" scale="60" showPageBreaks="1" fitToPage="1" printArea="1" hiddenColumns="1" view="pageBreakPreview">
      <selection sqref="A1:B1"/>
      <rowBreaks count="3" manualBreakCount="3">
        <brk id="55" max="8" man="1"/>
        <brk id="110" max="8" man="1"/>
        <brk id="150" max="8" man="1"/>
      </rowBreaks>
      <pageMargins left="0.2" right="0.2" top="0.75" bottom="0.5" header="0" footer="0"/>
      <printOptions horizontalCentered="1"/>
      <pageSetup scale="85" fitToHeight="0" orientation="portrait" r:id="rId1"/>
      <headerFooter>
        <oddHeader>&amp;C&amp;"Arial Unicode MS,Bold"&amp;14GPA Calculator for AMCAS GPA&amp;"Arial Unicode MS,Regular"&amp;16
&amp;10Calculate your GPA to match an AMCAS application. To be totally accurate enter every grade for all courses even if the class was repeated.</oddHeader>
        <oddFooter>&amp;L&amp;"Arial Unicode MS,Italic"&amp;10v.2&amp;C&amp;"Arial Unicode MS,Regular"&amp;10&amp;P&amp;R&amp;"Arial Unicode MS,Italic"&amp;10LLU SOM Admissions</oddFooter>
      </headerFooter>
    </customSheetView>
  </customSheetViews>
  <mergeCells count="115">
    <mergeCell ref="A12:B12"/>
    <mergeCell ref="A51:B51"/>
    <mergeCell ref="B141:D141"/>
    <mergeCell ref="F141:H141"/>
    <mergeCell ref="A2:I2"/>
    <mergeCell ref="A23:B23"/>
    <mergeCell ref="A25:A29"/>
    <mergeCell ref="A20:B20"/>
    <mergeCell ref="A21:B21"/>
    <mergeCell ref="A22:B22"/>
    <mergeCell ref="A14:B14"/>
    <mergeCell ref="A15:B15"/>
    <mergeCell ref="A3:B3"/>
    <mergeCell ref="A4:B4"/>
    <mergeCell ref="A5:B5"/>
    <mergeCell ref="A6:B6"/>
    <mergeCell ref="A7:B7"/>
    <mergeCell ref="A16:B16"/>
    <mergeCell ref="A17:B17"/>
    <mergeCell ref="A18:B18"/>
    <mergeCell ref="A19:B19"/>
    <mergeCell ref="A8:B8"/>
    <mergeCell ref="A9:B9"/>
    <mergeCell ref="A10:B10"/>
    <mergeCell ref="A11:B11"/>
    <mergeCell ref="A77:B77"/>
    <mergeCell ref="A13:B13"/>
    <mergeCell ref="A78:B78"/>
    <mergeCell ref="A31:B31"/>
    <mergeCell ref="A32:B32"/>
    <mergeCell ref="A33:B33"/>
    <mergeCell ref="A34:B34"/>
    <mergeCell ref="A35:B35"/>
    <mergeCell ref="A36:B36"/>
    <mergeCell ref="A37:B37"/>
    <mergeCell ref="A53:A5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105:B105"/>
    <mergeCell ref="A79:B79"/>
    <mergeCell ref="A86:B86"/>
    <mergeCell ref="A80:A84"/>
    <mergeCell ref="A106:B106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87:B87"/>
    <mergeCell ref="A88:B88"/>
    <mergeCell ref="A89:B89"/>
    <mergeCell ref="A90:B90"/>
    <mergeCell ref="A91:B91"/>
    <mergeCell ref="A92:B92"/>
    <mergeCell ref="A95:B95"/>
    <mergeCell ref="A93:B93"/>
    <mergeCell ref="A94:B94"/>
    <mergeCell ref="A1:I1"/>
    <mergeCell ref="A122:B122"/>
    <mergeCell ref="A123:B123"/>
    <mergeCell ref="A135:A139"/>
    <mergeCell ref="A127:B127"/>
    <mergeCell ref="A128:B12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21:B121"/>
    <mergeCell ref="A113:B113"/>
    <mergeCell ref="A114:B114"/>
    <mergeCell ref="A108:A112"/>
  </mergeCells>
  <phoneticPr fontId="7" type="noConversion"/>
  <conditionalFormatting sqref="E109 E112 I109 E81 E84 I81 E57 E54 I54 E136 I136 D139:E140">
    <cfRule type="containsErrors" dxfId="23" priority="44" stopIfTrue="1">
      <formula>ISERROR(D54)</formula>
    </cfRule>
  </conditionalFormatting>
  <conditionalFormatting sqref="D109">
    <cfRule type="containsErrors" dxfId="22" priority="29" stopIfTrue="1">
      <formula>ISERROR(D109)</formula>
    </cfRule>
  </conditionalFormatting>
  <conditionalFormatting sqref="D112">
    <cfRule type="containsErrors" dxfId="21" priority="28" stopIfTrue="1">
      <formula>ISERROR(D112)</formula>
    </cfRule>
  </conditionalFormatting>
  <conditionalFormatting sqref="H109">
    <cfRule type="containsErrors" dxfId="20" priority="27" stopIfTrue="1">
      <formula>ISERROR(H109)</formula>
    </cfRule>
  </conditionalFormatting>
  <conditionalFormatting sqref="D84">
    <cfRule type="containsErrors" dxfId="19" priority="26" stopIfTrue="1">
      <formula>ISERROR(D84)</formula>
    </cfRule>
  </conditionalFormatting>
  <conditionalFormatting sqref="D81">
    <cfRule type="containsErrors" dxfId="18" priority="25" stopIfTrue="1">
      <formula>ISERROR(D81)</formula>
    </cfRule>
  </conditionalFormatting>
  <conditionalFormatting sqref="H81">
    <cfRule type="containsErrors" dxfId="17" priority="24" stopIfTrue="1">
      <formula>ISERROR(H81)</formula>
    </cfRule>
  </conditionalFormatting>
  <conditionalFormatting sqref="D57">
    <cfRule type="containsErrors" dxfId="16" priority="23" stopIfTrue="1">
      <formula>ISERROR(D57)</formula>
    </cfRule>
  </conditionalFormatting>
  <conditionalFormatting sqref="D54">
    <cfRule type="containsErrors" dxfId="15" priority="22" stopIfTrue="1">
      <formula>ISERROR(D54)</formula>
    </cfRule>
  </conditionalFormatting>
  <conditionalFormatting sqref="H54">
    <cfRule type="containsErrors" dxfId="14" priority="21" stopIfTrue="1">
      <formula>ISERROR(H54)</formula>
    </cfRule>
  </conditionalFormatting>
  <conditionalFormatting sqref="D29">
    <cfRule type="containsErrors" dxfId="13" priority="20" stopIfTrue="1">
      <formula>ISERROR(D29)</formula>
    </cfRule>
  </conditionalFormatting>
  <conditionalFormatting sqref="E29">
    <cfRule type="containsErrors" dxfId="12" priority="19" stopIfTrue="1">
      <formula>ISERROR(E29)</formula>
    </cfRule>
  </conditionalFormatting>
  <conditionalFormatting sqref="D26">
    <cfRule type="containsErrors" dxfId="11" priority="18" stopIfTrue="1">
      <formula>ISERROR(D26)</formula>
    </cfRule>
  </conditionalFormatting>
  <conditionalFormatting sqref="E25:E29">
    <cfRule type="containsErrors" dxfId="10" priority="17" stopIfTrue="1">
      <formula>ISERROR(E25)</formula>
    </cfRule>
  </conditionalFormatting>
  <conditionalFormatting sqref="H25:H29">
    <cfRule type="containsErrors" dxfId="9" priority="16" stopIfTrue="1">
      <formula>ISERROR(H25)</formula>
    </cfRule>
  </conditionalFormatting>
  <conditionalFormatting sqref="I25:I29">
    <cfRule type="containsErrors" dxfId="8" priority="15" stopIfTrue="1">
      <formula>ISERROR(I25)</formula>
    </cfRule>
  </conditionalFormatting>
  <conditionalFormatting sqref="D136">
    <cfRule type="containsErrors" dxfId="7" priority="13" stopIfTrue="1">
      <formula>ISERROR(D136)</formula>
    </cfRule>
  </conditionalFormatting>
  <conditionalFormatting sqref="H136">
    <cfRule type="containsErrors" dxfId="6" priority="12" stopIfTrue="1">
      <formula>ISERROR(H136)</formula>
    </cfRule>
  </conditionalFormatting>
  <conditionalFormatting sqref="H143">
    <cfRule type="containsErrors" dxfId="5" priority="8" stopIfTrue="1">
      <formula>ISERROR(H143)</formula>
    </cfRule>
  </conditionalFormatting>
  <conditionalFormatting sqref="H146">
    <cfRule type="containsErrors" dxfId="4" priority="5" stopIfTrue="1">
      <formula>ISERROR(H146)</formula>
    </cfRule>
  </conditionalFormatting>
  <conditionalFormatting sqref="H149">
    <cfRule type="containsErrors" dxfId="3" priority="4" stopIfTrue="1">
      <formula>ISERROR(H149)</formula>
    </cfRule>
  </conditionalFormatting>
  <conditionalFormatting sqref="D149">
    <cfRule type="containsErrors" dxfId="2" priority="3" stopIfTrue="1">
      <formula>ISERROR(D149)</formula>
    </cfRule>
  </conditionalFormatting>
  <conditionalFormatting sqref="D146">
    <cfRule type="containsErrors" dxfId="1" priority="2" stopIfTrue="1">
      <formula>ISERROR(D146)</formula>
    </cfRule>
  </conditionalFormatting>
  <conditionalFormatting sqref="D143">
    <cfRule type="containsErrors" dxfId="0" priority="1" stopIfTrue="1">
      <formula>ISERROR(D143)</formula>
    </cfRule>
  </conditionalFormatting>
  <printOptions horizontalCentered="1"/>
  <pageMargins left="0.5" right="0.5" top="0.5" bottom="0.5" header="0" footer="0"/>
  <pageSetup scale="84" fitToHeight="0" orientation="landscape" horizontalDpi="300" verticalDpi="300" r:id="rId2"/>
  <headerFooter>
    <oddFooter>&amp;L&amp;"Arial Unicode MS,Italic"&amp;10Loma Linda University School of Medicine Admissions&amp;C&amp;"Arial Unicode MS,Regular"&amp;10&amp;P&amp;R&amp;"Arial Unicode MS,Italic"&amp;10created August 2011   | updated March 2018</oddFooter>
  </headerFooter>
  <rowBreaks count="5" manualBreakCount="5">
    <brk id="30" max="8" man="1"/>
    <brk id="57" max="16383" man="1"/>
    <brk id="85" max="8" man="1"/>
    <brk id="112" max="16383" man="1"/>
    <brk id="140" max="16383" man="1"/>
  </rowBreaks>
  <ignoredErrors>
    <ignoredError sqref="H26:I26 I54 E54 I81 E81 E84 I109 E109 E112 I136 E136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7" r:id="rId5" name="Check Box 263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76</xdr:row>
                    <xdr:rowOff>139700</xdr:rowOff>
                  </from>
                  <to>
                    <xdr:col>8</xdr:col>
                    <xdr:colOff>685800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6" name="Check Box 268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75</xdr:row>
                    <xdr:rowOff>139700</xdr:rowOff>
                  </from>
                  <to>
                    <xdr:col>8</xdr:col>
                    <xdr:colOff>685800</xdr:colOff>
                    <xdr:row>76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7" name="Check Box 27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74</xdr:row>
                    <xdr:rowOff>139700</xdr:rowOff>
                  </from>
                  <to>
                    <xdr:col>8</xdr:col>
                    <xdr:colOff>685800</xdr:colOff>
                    <xdr:row>75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8" name="Check Box 272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73</xdr:row>
                    <xdr:rowOff>139700</xdr:rowOff>
                  </from>
                  <to>
                    <xdr:col>8</xdr:col>
                    <xdr:colOff>685800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9" name="Check Box 273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72</xdr:row>
                    <xdr:rowOff>139700</xdr:rowOff>
                  </from>
                  <to>
                    <xdr:col>8</xdr:col>
                    <xdr:colOff>685800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" name="Check Box 274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71</xdr:row>
                    <xdr:rowOff>139700</xdr:rowOff>
                  </from>
                  <to>
                    <xdr:col>8</xdr:col>
                    <xdr:colOff>685800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" name="Check Box 275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70</xdr:row>
                    <xdr:rowOff>139700</xdr:rowOff>
                  </from>
                  <to>
                    <xdr:col>8</xdr:col>
                    <xdr:colOff>685800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" name="Check Box 276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69</xdr:row>
                    <xdr:rowOff>139700</xdr:rowOff>
                  </from>
                  <to>
                    <xdr:col>8</xdr:col>
                    <xdr:colOff>685800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" name="Check Box 277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68</xdr:row>
                    <xdr:rowOff>139700</xdr:rowOff>
                  </from>
                  <to>
                    <xdr:col>8</xdr:col>
                    <xdr:colOff>685800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" name="Check Box 278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67</xdr:row>
                    <xdr:rowOff>139700</xdr:rowOff>
                  </from>
                  <to>
                    <xdr:col>8</xdr:col>
                    <xdr:colOff>685800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" name="Check Box 279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66</xdr:row>
                    <xdr:rowOff>139700</xdr:rowOff>
                  </from>
                  <to>
                    <xdr:col>8</xdr:col>
                    <xdr:colOff>685800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6" name="Check Box 280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65</xdr:row>
                    <xdr:rowOff>139700</xdr:rowOff>
                  </from>
                  <to>
                    <xdr:col>8</xdr:col>
                    <xdr:colOff>685800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7" name="Check Box 28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64</xdr:row>
                    <xdr:rowOff>139700</xdr:rowOff>
                  </from>
                  <to>
                    <xdr:col>8</xdr:col>
                    <xdr:colOff>685800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" name="Check Box 282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63</xdr:row>
                    <xdr:rowOff>139700</xdr:rowOff>
                  </from>
                  <to>
                    <xdr:col>8</xdr:col>
                    <xdr:colOff>685800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Check Box 283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62</xdr:row>
                    <xdr:rowOff>139700</xdr:rowOff>
                  </from>
                  <to>
                    <xdr:col>8</xdr:col>
                    <xdr:colOff>685800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Check Box 284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61</xdr:row>
                    <xdr:rowOff>139700</xdr:rowOff>
                  </from>
                  <to>
                    <xdr:col>8</xdr:col>
                    <xdr:colOff>685800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Check Box 285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60</xdr:row>
                    <xdr:rowOff>139700</xdr:rowOff>
                  </from>
                  <to>
                    <xdr:col>8</xdr:col>
                    <xdr:colOff>685800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Check Box 286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59</xdr:row>
                    <xdr:rowOff>139700</xdr:rowOff>
                  </from>
                  <to>
                    <xdr:col>8</xdr:col>
                    <xdr:colOff>685800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Check Box 287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58</xdr:row>
                    <xdr:rowOff>139700</xdr:rowOff>
                  </from>
                  <to>
                    <xdr:col>8</xdr:col>
                    <xdr:colOff>685800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4" name="Check Box 288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57</xdr:row>
                    <xdr:rowOff>673100</xdr:rowOff>
                  </from>
                  <to>
                    <xdr:col>8</xdr:col>
                    <xdr:colOff>685800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Check Box 28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66</xdr:row>
                    <xdr:rowOff>0</xdr:rowOff>
                  </from>
                  <to>
                    <xdr:col>7</xdr:col>
                    <xdr:colOff>711200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Check Box 29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67</xdr:row>
                    <xdr:rowOff>0</xdr:rowOff>
                  </from>
                  <to>
                    <xdr:col>7</xdr:col>
                    <xdr:colOff>711200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Check Box 29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71</xdr:row>
                    <xdr:rowOff>0</xdr:rowOff>
                  </from>
                  <to>
                    <xdr:col>7</xdr:col>
                    <xdr:colOff>711200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Check Box 29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72</xdr:row>
                    <xdr:rowOff>0</xdr:rowOff>
                  </from>
                  <to>
                    <xdr:col>7</xdr:col>
                    <xdr:colOff>711200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Check Box 29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73</xdr:row>
                    <xdr:rowOff>0</xdr:rowOff>
                  </from>
                  <to>
                    <xdr:col>7</xdr:col>
                    <xdr:colOff>711200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0" name="Check Box 29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68</xdr:row>
                    <xdr:rowOff>0</xdr:rowOff>
                  </from>
                  <to>
                    <xdr:col>7</xdr:col>
                    <xdr:colOff>711200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1" name="Check Box 29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69</xdr:row>
                    <xdr:rowOff>0</xdr:rowOff>
                  </from>
                  <to>
                    <xdr:col>7</xdr:col>
                    <xdr:colOff>711200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2" name="Check Box 29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70</xdr:row>
                    <xdr:rowOff>0</xdr:rowOff>
                  </from>
                  <to>
                    <xdr:col>7</xdr:col>
                    <xdr:colOff>711200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3" name="Check Box 29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74</xdr:row>
                    <xdr:rowOff>0</xdr:rowOff>
                  </from>
                  <to>
                    <xdr:col>7</xdr:col>
                    <xdr:colOff>711200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4" name="Check Box 29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75</xdr:row>
                    <xdr:rowOff>0</xdr:rowOff>
                  </from>
                  <to>
                    <xdr:col>7</xdr:col>
                    <xdr:colOff>711200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5" name="Check Box 30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76</xdr:row>
                    <xdr:rowOff>0</xdr:rowOff>
                  </from>
                  <to>
                    <xdr:col>7</xdr:col>
                    <xdr:colOff>711200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6" name="Check Box 30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77</xdr:row>
                    <xdr:rowOff>0</xdr:rowOff>
                  </from>
                  <to>
                    <xdr:col>7</xdr:col>
                    <xdr:colOff>711200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7" name="Check Box 30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65</xdr:row>
                    <xdr:rowOff>0</xdr:rowOff>
                  </from>
                  <to>
                    <xdr:col>7</xdr:col>
                    <xdr:colOff>711200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8" name="Check Box 30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64</xdr:row>
                    <xdr:rowOff>0</xdr:rowOff>
                  </from>
                  <to>
                    <xdr:col>7</xdr:col>
                    <xdr:colOff>711200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9" name="Check Box 30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63</xdr:row>
                    <xdr:rowOff>12700</xdr:rowOff>
                  </from>
                  <to>
                    <xdr:col>7</xdr:col>
                    <xdr:colOff>711200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0" name="Check Box 31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61</xdr:row>
                    <xdr:rowOff>12700</xdr:rowOff>
                  </from>
                  <to>
                    <xdr:col>7</xdr:col>
                    <xdr:colOff>711200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1" name="Check Box 31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60</xdr:row>
                    <xdr:rowOff>12700</xdr:rowOff>
                  </from>
                  <to>
                    <xdr:col>7</xdr:col>
                    <xdr:colOff>711200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2" name="Check Box 31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62</xdr:row>
                    <xdr:rowOff>12700</xdr:rowOff>
                  </from>
                  <to>
                    <xdr:col>7</xdr:col>
                    <xdr:colOff>711200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3" name="Check Box 31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59</xdr:row>
                    <xdr:rowOff>12700</xdr:rowOff>
                  </from>
                  <to>
                    <xdr:col>7</xdr:col>
                    <xdr:colOff>711200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44" name="Check Box 60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58</xdr:row>
                    <xdr:rowOff>0</xdr:rowOff>
                  </from>
                  <to>
                    <xdr:col>7</xdr:col>
                    <xdr:colOff>711200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FQ19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20</xdr:row>
                    <xdr:rowOff>139700</xdr:rowOff>
                  </from>
                  <to>
                    <xdr:col>8</xdr:col>
                    <xdr:colOff>673100</xdr:colOff>
                    <xdr:row>21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FQ18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19</xdr:row>
                    <xdr:rowOff>139700</xdr:rowOff>
                  </from>
                  <to>
                    <xdr:col>8</xdr:col>
                    <xdr:colOff>673100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FQ17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18</xdr:row>
                    <xdr:rowOff>139700</xdr:rowOff>
                  </from>
                  <to>
                    <xdr:col>8</xdr:col>
                    <xdr:colOff>673100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FQ1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17</xdr:row>
                    <xdr:rowOff>139700</xdr:rowOff>
                  </from>
                  <to>
                    <xdr:col>8</xdr:col>
                    <xdr:colOff>673100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9" name="FQ15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16</xdr:row>
                    <xdr:rowOff>139700</xdr:rowOff>
                  </from>
                  <to>
                    <xdr:col>8</xdr:col>
                    <xdr:colOff>673100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0" name="FQ14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15</xdr:row>
                    <xdr:rowOff>139700</xdr:rowOff>
                  </from>
                  <to>
                    <xdr:col>8</xdr:col>
                    <xdr:colOff>673100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FQ13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14</xdr:row>
                    <xdr:rowOff>139700</xdr:rowOff>
                  </from>
                  <to>
                    <xdr:col>8</xdr:col>
                    <xdr:colOff>673100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2" name="FQ12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13</xdr:row>
                    <xdr:rowOff>139700</xdr:rowOff>
                  </from>
                  <to>
                    <xdr:col>8</xdr:col>
                    <xdr:colOff>673100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3" name="FQ11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12</xdr:row>
                    <xdr:rowOff>139700</xdr:rowOff>
                  </from>
                  <to>
                    <xdr:col>8</xdr:col>
                    <xdr:colOff>673100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4" name="FQ10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11</xdr:row>
                    <xdr:rowOff>139700</xdr:rowOff>
                  </from>
                  <to>
                    <xdr:col>8</xdr:col>
                    <xdr:colOff>673100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5" name="FQ9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</xdr:row>
                    <xdr:rowOff>139700</xdr:rowOff>
                  </from>
                  <to>
                    <xdr:col>8</xdr:col>
                    <xdr:colOff>673100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6" name="FQ8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</xdr:row>
                    <xdr:rowOff>139700</xdr:rowOff>
                  </from>
                  <to>
                    <xdr:col>8</xdr:col>
                    <xdr:colOff>673100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7" name="FQ7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</xdr:row>
                    <xdr:rowOff>139700</xdr:rowOff>
                  </from>
                  <to>
                    <xdr:col>8</xdr:col>
                    <xdr:colOff>673100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8" name="FQ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7</xdr:row>
                    <xdr:rowOff>139700</xdr:rowOff>
                  </from>
                  <to>
                    <xdr:col>8</xdr:col>
                    <xdr:colOff>673100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9" name="FQ5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6</xdr:row>
                    <xdr:rowOff>139700</xdr:rowOff>
                  </from>
                  <to>
                    <xdr:col>8</xdr:col>
                    <xdr:colOff>673100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0" name="FQ4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5</xdr:row>
                    <xdr:rowOff>139700</xdr:rowOff>
                  </from>
                  <to>
                    <xdr:col>8</xdr:col>
                    <xdr:colOff>673100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1" name="FQ3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4</xdr:row>
                    <xdr:rowOff>139700</xdr:rowOff>
                  </from>
                  <to>
                    <xdr:col>8</xdr:col>
                    <xdr:colOff>673100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2" name="FQ2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3</xdr:row>
                    <xdr:rowOff>152400</xdr:rowOff>
                  </from>
                  <to>
                    <xdr:col>8</xdr:col>
                    <xdr:colOff>673100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3" name="FQ1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2</xdr:row>
                    <xdr:rowOff>673100</xdr:rowOff>
                  </from>
                  <to>
                    <xdr:col>8</xdr:col>
                    <xdr:colOff>673100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4" name="FQ2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21</xdr:row>
                    <xdr:rowOff>139700</xdr:rowOff>
                  </from>
                  <to>
                    <xdr:col>8</xdr:col>
                    <xdr:colOff>673100</xdr:colOff>
                    <xdr:row>22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65" name="Check Box 39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121</xdr:row>
                    <xdr:rowOff>0</xdr:rowOff>
                  </from>
                  <to>
                    <xdr:col>7</xdr:col>
                    <xdr:colOff>711200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66" name="Check Box 39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122</xdr:row>
                    <xdr:rowOff>0</xdr:rowOff>
                  </from>
                  <to>
                    <xdr:col>7</xdr:col>
                    <xdr:colOff>711200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67" name="Check Box 39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126</xdr:row>
                    <xdr:rowOff>0</xdr:rowOff>
                  </from>
                  <to>
                    <xdr:col>7</xdr:col>
                    <xdr:colOff>711200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68" name="Check Box 39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127</xdr:row>
                    <xdr:rowOff>0</xdr:rowOff>
                  </from>
                  <to>
                    <xdr:col>7</xdr:col>
                    <xdr:colOff>711200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69" name="Check Box 39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128</xdr:row>
                    <xdr:rowOff>0</xdr:rowOff>
                  </from>
                  <to>
                    <xdr:col>7</xdr:col>
                    <xdr:colOff>711200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70" name="Check Box 39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123</xdr:row>
                    <xdr:rowOff>0</xdr:rowOff>
                  </from>
                  <to>
                    <xdr:col>7</xdr:col>
                    <xdr:colOff>711200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71" name="Check Box 39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124</xdr:row>
                    <xdr:rowOff>0</xdr:rowOff>
                  </from>
                  <to>
                    <xdr:col>7</xdr:col>
                    <xdr:colOff>711200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72" name="Check Box 40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125</xdr:row>
                    <xdr:rowOff>0</xdr:rowOff>
                  </from>
                  <to>
                    <xdr:col>7</xdr:col>
                    <xdr:colOff>711200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73" name="Check Box 40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129</xdr:row>
                    <xdr:rowOff>0</xdr:rowOff>
                  </from>
                  <to>
                    <xdr:col>7</xdr:col>
                    <xdr:colOff>711200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74" name="Check Box 40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130</xdr:row>
                    <xdr:rowOff>0</xdr:rowOff>
                  </from>
                  <to>
                    <xdr:col>7</xdr:col>
                    <xdr:colOff>711200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5" name="Check Box 40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131</xdr:row>
                    <xdr:rowOff>0</xdr:rowOff>
                  </from>
                  <to>
                    <xdr:col>7</xdr:col>
                    <xdr:colOff>711200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76" name="Check Box 41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132</xdr:row>
                    <xdr:rowOff>0</xdr:rowOff>
                  </from>
                  <to>
                    <xdr:col>7</xdr:col>
                    <xdr:colOff>711200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77" name="Check Box 41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120</xdr:row>
                    <xdr:rowOff>0</xdr:rowOff>
                  </from>
                  <to>
                    <xdr:col>7</xdr:col>
                    <xdr:colOff>711200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8" name="Check Box 41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119</xdr:row>
                    <xdr:rowOff>0</xdr:rowOff>
                  </from>
                  <to>
                    <xdr:col>7</xdr:col>
                    <xdr:colOff>711200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9" name="Check Box 41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118</xdr:row>
                    <xdr:rowOff>0</xdr:rowOff>
                  </from>
                  <to>
                    <xdr:col>7</xdr:col>
                    <xdr:colOff>711200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80" name="Check Box 41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116</xdr:row>
                    <xdr:rowOff>0</xdr:rowOff>
                  </from>
                  <to>
                    <xdr:col>7</xdr:col>
                    <xdr:colOff>711200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81" name="Check Box 41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115</xdr:row>
                    <xdr:rowOff>0</xdr:rowOff>
                  </from>
                  <to>
                    <xdr:col>7</xdr:col>
                    <xdr:colOff>711200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82" name="Check Box 41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117</xdr:row>
                    <xdr:rowOff>0</xdr:rowOff>
                  </from>
                  <to>
                    <xdr:col>7</xdr:col>
                    <xdr:colOff>711200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83" name="Check Box 41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114</xdr:row>
                    <xdr:rowOff>0</xdr:rowOff>
                  </from>
                  <to>
                    <xdr:col>7</xdr:col>
                    <xdr:colOff>711200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84" name="Check Box 41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112</xdr:row>
                    <xdr:rowOff>673100</xdr:rowOff>
                  </from>
                  <to>
                    <xdr:col>7</xdr:col>
                    <xdr:colOff>711200</xdr:colOff>
                    <xdr:row>114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85" name="Check Box 367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131</xdr:row>
                    <xdr:rowOff>139700</xdr:rowOff>
                  </from>
                  <to>
                    <xdr:col>8</xdr:col>
                    <xdr:colOff>673100</xdr:colOff>
                    <xdr:row>132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86" name="Check Box 374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130</xdr:row>
                    <xdr:rowOff>139700</xdr:rowOff>
                  </from>
                  <to>
                    <xdr:col>8</xdr:col>
                    <xdr:colOff>673100</xdr:colOff>
                    <xdr:row>131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87" name="Check Box 375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129</xdr:row>
                    <xdr:rowOff>139700</xdr:rowOff>
                  </from>
                  <to>
                    <xdr:col>8</xdr:col>
                    <xdr:colOff>673100</xdr:colOff>
                    <xdr:row>130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88" name="Check Box 376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128</xdr:row>
                    <xdr:rowOff>139700</xdr:rowOff>
                  </from>
                  <to>
                    <xdr:col>8</xdr:col>
                    <xdr:colOff>673100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89" name="Check Box 377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127</xdr:row>
                    <xdr:rowOff>139700</xdr:rowOff>
                  </from>
                  <to>
                    <xdr:col>8</xdr:col>
                    <xdr:colOff>673100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0" name="Check Box 378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126</xdr:row>
                    <xdr:rowOff>139700</xdr:rowOff>
                  </from>
                  <to>
                    <xdr:col>8</xdr:col>
                    <xdr:colOff>673100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1" name="Check Box 379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125</xdr:row>
                    <xdr:rowOff>139700</xdr:rowOff>
                  </from>
                  <to>
                    <xdr:col>8</xdr:col>
                    <xdr:colOff>673100</xdr:colOff>
                    <xdr:row>126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92" name="Check Box 380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124</xdr:row>
                    <xdr:rowOff>139700</xdr:rowOff>
                  </from>
                  <to>
                    <xdr:col>8</xdr:col>
                    <xdr:colOff>673100</xdr:colOff>
                    <xdr:row>125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93" name="Check Box 381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123</xdr:row>
                    <xdr:rowOff>139700</xdr:rowOff>
                  </from>
                  <to>
                    <xdr:col>8</xdr:col>
                    <xdr:colOff>673100</xdr:colOff>
                    <xdr:row>124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94" name="Check Box 382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122</xdr:row>
                    <xdr:rowOff>139700</xdr:rowOff>
                  </from>
                  <to>
                    <xdr:col>8</xdr:col>
                    <xdr:colOff>673100</xdr:colOff>
                    <xdr:row>123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95" name="Check Box 383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121</xdr:row>
                    <xdr:rowOff>139700</xdr:rowOff>
                  </from>
                  <to>
                    <xdr:col>8</xdr:col>
                    <xdr:colOff>673100</xdr:colOff>
                    <xdr:row>122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96" name="Check Box 384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120</xdr:row>
                    <xdr:rowOff>139700</xdr:rowOff>
                  </from>
                  <to>
                    <xdr:col>8</xdr:col>
                    <xdr:colOff>673100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97" name="Check Box 385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119</xdr:row>
                    <xdr:rowOff>139700</xdr:rowOff>
                  </from>
                  <to>
                    <xdr:col>8</xdr:col>
                    <xdr:colOff>673100</xdr:colOff>
                    <xdr:row>120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98" name="Check Box 386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118</xdr:row>
                    <xdr:rowOff>139700</xdr:rowOff>
                  </from>
                  <to>
                    <xdr:col>8</xdr:col>
                    <xdr:colOff>673100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99" name="Check Box 387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117</xdr:row>
                    <xdr:rowOff>139700</xdr:rowOff>
                  </from>
                  <to>
                    <xdr:col>8</xdr:col>
                    <xdr:colOff>673100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00" name="Check Box 388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116</xdr:row>
                    <xdr:rowOff>139700</xdr:rowOff>
                  </from>
                  <to>
                    <xdr:col>8</xdr:col>
                    <xdr:colOff>673100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01" name="Check Box 389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115</xdr:row>
                    <xdr:rowOff>139700</xdr:rowOff>
                  </from>
                  <to>
                    <xdr:col>8</xdr:col>
                    <xdr:colOff>673100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02" name="Check Box 390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114</xdr:row>
                    <xdr:rowOff>139700</xdr:rowOff>
                  </from>
                  <to>
                    <xdr:col>8</xdr:col>
                    <xdr:colOff>673100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03" name="Check Box 391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113</xdr:row>
                    <xdr:rowOff>139700</xdr:rowOff>
                  </from>
                  <to>
                    <xdr:col>8</xdr:col>
                    <xdr:colOff>673100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04" name="Check Box 392">
              <controlPr defaultSize="0" autoFill="0" autoLine="0" autoPict="0">
                <anchor moveWithCells="1" sizeWithCells="1">
                  <from>
                    <xdr:col>8</xdr:col>
                    <xdr:colOff>457200</xdr:colOff>
                    <xdr:row>112</xdr:row>
                    <xdr:rowOff>660400</xdr:rowOff>
                  </from>
                  <to>
                    <xdr:col>8</xdr:col>
                    <xdr:colOff>673100</xdr:colOff>
                    <xdr:row>114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5" name="Check Box 34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94</xdr:row>
                    <xdr:rowOff>0</xdr:rowOff>
                  </from>
                  <to>
                    <xdr:col>7</xdr:col>
                    <xdr:colOff>711200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6" name="Check Box 34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95</xdr:row>
                    <xdr:rowOff>0</xdr:rowOff>
                  </from>
                  <to>
                    <xdr:col>7</xdr:col>
                    <xdr:colOff>711200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7" name="Check Box 34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99</xdr:row>
                    <xdr:rowOff>0</xdr:rowOff>
                  </from>
                  <to>
                    <xdr:col>7</xdr:col>
                    <xdr:colOff>711200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8" name="Check Box 34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100</xdr:row>
                    <xdr:rowOff>0</xdr:rowOff>
                  </from>
                  <to>
                    <xdr:col>7</xdr:col>
                    <xdr:colOff>711200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9" name="Check Box 34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101</xdr:row>
                    <xdr:rowOff>0</xdr:rowOff>
                  </from>
                  <to>
                    <xdr:col>7</xdr:col>
                    <xdr:colOff>711200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10" name="Check Box 34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96</xdr:row>
                    <xdr:rowOff>0</xdr:rowOff>
                  </from>
                  <to>
                    <xdr:col>7</xdr:col>
                    <xdr:colOff>711200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11" name="Check Box 34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97</xdr:row>
                    <xdr:rowOff>0</xdr:rowOff>
                  </from>
                  <to>
                    <xdr:col>7</xdr:col>
                    <xdr:colOff>711200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2" name="Check Box 34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98</xdr:row>
                    <xdr:rowOff>0</xdr:rowOff>
                  </from>
                  <to>
                    <xdr:col>7</xdr:col>
                    <xdr:colOff>711200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13" name="Check Box 34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102</xdr:row>
                    <xdr:rowOff>0</xdr:rowOff>
                  </from>
                  <to>
                    <xdr:col>7</xdr:col>
                    <xdr:colOff>711200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4" name="Check Box 35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103</xdr:row>
                    <xdr:rowOff>0</xdr:rowOff>
                  </from>
                  <to>
                    <xdr:col>7</xdr:col>
                    <xdr:colOff>711200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15" name="Check Box 35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104</xdr:row>
                    <xdr:rowOff>0</xdr:rowOff>
                  </from>
                  <to>
                    <xdr:col>7</xdr:col>
                    <xdr:colOff>711200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16" name="Check Box 35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105</xdr:row>
                    <xdr:rowOff>0</xdr:rowOff>
                  </from>
                  <to>
                    <xdr:col>7</xdr:col>
                    <xdr:colOff>711200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17" name="Check Box 35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93</xdr:row>
                    <xdr:rowOff>0</xdr:rowOff>
                  </from>
                  <to>
                    <xdr:col>7</xdr:col>
                    <xdr:colOff>711200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18" name="Check Box 36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92</xdr:row>
                    <xdr:rowOff>0</xdr:rowOff>
                  </from>
                  <to>
                    <xdr:col>7</xdr:col>
                    <xdr:colOff>711200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19" name="Check Box 36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91</xdr:row>
                    <xdr:rowOff>0</xdr:rowOff>
                  </from>
                  <to>
                    <xdr:col>7</xdr:col>
                    <xdr:colOff>711200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20" name="Check Box 36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89</xdr:row>
                    <xdr:rowOff>0</xdr:rowOff>
                  </from>
                  <to>
                    <xdr:col>7</xdr:col>
                    <xdr:colOff>711200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21" name="Check Box 36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88</xdr:row>
                    <xdr:rowOff>0</xdr:rowOff>
                  </from>
                  <to>
                    <xdr:col>7</xdr:col>
                    <xdr:colOff>711200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22" name="Check Box 36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90</xdr:row>
                    <xdr:rowOff>0</xdr:rowOff>
                  </from>
                  <to>
                    <xdr:col>7</xdr:col>
                    <xdr:colOff>711200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23" name="Check Box 36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87</xdr:row>
                    <xdr:rowOff>0</xdr:rowOff>
                  </from>
                  <to>
                    <xdr:col>7</xdr:col>
                    <xdr:colOff>711200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24" name="Check Box 36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85</xdr:row>
                    <xdr:rowOff>673100</xdr:rowOff>
                  </from>
                  <to>
                    <xdr:col>7</xdr:col>
                    <xdr:colOff>711200</xdr:colOff>
                    <xdr:row>87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25" name="Check Box 315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104</xdr:row>
                    <xdr:rowOff>139700</xdr:rowOff>
                  </from>
                  <to>
                    <xdr:col>8</xdr:col>
                    <xdr:colOff>673100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26" name="Check Box 31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103</xdr:row>
                    <xdr:rowOff>139700</xdr:rowOff>
                  </from>
                  <to>
                    <xdr:col>8</xdr:col>
                    <xdr:colOff>673100</xdr:colOff>
                    <xdr:row>104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27" name="Check Box 323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102</xdr:row>
                    <xdr:rowOff>139700</xdr:rowOff>
                  </from>
                  <to>
                    <xdr:col>8</xdr:col>
                    <xdr:colOff>673100</xdr:colOff>
                    <xdr:row>103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28" name="Check Box 324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101</xdr:row>
                    <xdr:rowOff>139700</xdr:rowOff>
                  </from>
                  <to>
                    <xdr:col>8</xdr:col>
                    <xdr:colOff>673100</xdr:colOff>
                    <xdr:row>102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29" name="Check Box 325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100</xdr:row>
                    <xdr:rowOff>139700</xdr:rowOff>
                  </from>
                  <to>
                    <xdr:col>8</xdr:col>
                    <xdr:colOff>673100</xdr:colOff>
                    <xdr:row>101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30" name="Check Box 32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99</xdr:row>
                    <xdr:rowOff>139700</xdr:rowOff>
                  </from>
                  <to>
                    <xdr:col>8</xdr:col>
                    <xdr:colOff>673100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31" name="Check Box 327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98</xdr:row>
                    <xdr:rowOff>139700</xdr:rowOff>
                  </from>
                  <to>
                    <xdr:col>8</xdr:col>
                    <xdr:colOff>673100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32" name="Check Box 328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97</xdr:row>
                    <xdr:rowOff>139700</xdr:rowOff>
                  </from>
                  <to>
                    <xdr:col>8</xdr:col>
                    <xdr:colOff>673100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33" name="Check Box 329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96</xdr:row>
                    <xdr:rowOff>139700</xdr:rowOff>
                  </from>
                  <to>
                    <xdr:col>8</xdr:col>
                    <xdr:colOff>673100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34" name="Check Box 330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95</xdr:row>
                    <xdr:rowOff>139700</xdr:rowOff>
                  </from>
                  <to>
                    <xdr:col>8</xdr:col>
                    <xdr:colOff>673100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35" name="Check Box 331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94</xdr:row>
                    <xdr:rowOff>139700</xdr:rowOff>
                  </from>
                  <to>
                    <xdr:col>8</xdr:col>
                    <xdr:colOff>673100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36" name="Check Box 332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93</xdr:row>
                    <xdr:rowOff>139700</xdr:rowOff>
                  </from>
                  <to>
                    <xdr:col>8</xdr:col>
                    <xdr:colOff>673100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37" name="Check Box 333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92</xdr:row>
                    <xdr:rowOff>139700</xdr:rowOff>
                  </from>
                  <to>
                    <xdr:col>8</xdr:col>
                    <xdr:colOff>673100</xdr:colOff>
                    <xdr:row>93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38" name="Check Box 334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91</xdr:row>
                    <xdr:rowOff>139700</xdr:rowOff>
                  </from>
                  <to>
                    <xdr:col>8</xdr:col>
                    <xdr:colOff>673100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39" name="Check Box 335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90</xdr:row>
                    <xdr:rowOff>139700</xdr:rowOff>
                  </from>
                  <to>
                    <xdr:col>8</xdr:col>
                    <xdr:colOff>673100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40" name="Check Box 336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89</xdr:row>
                    <xdr:rowOff>139700</xdr:rowOff>
                  </from>
                  <to>
                    <xdr:col>8</xdr:col>
                    <xdr:colOff>673100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41" name="Check Box 337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88</xdr:row>
                    <xdr:rowOff>139700</xdr:rowOff>
                  </from>
                  <to>
                    <xdr:col>8</xdr:col>
                    <xdr:colOff>673100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42" name="Check Box 338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87</xdr:row>
                    <xdr:rowOff>139700</xdr:rowOff>
                  </from>
                  <to>
                    <xdr:col>8</xdr:col>
                    <xdr:colOff>673100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43" name="Check Box 339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86</xdr:row>
                    <xdr:rowOff>139700</xdr:rowOff>
                  </from>
                  <to>
                    <xdr:col>8</xdr:col>
                    <xdr:colOff>673100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44" name="Check Box 340">
              <controlPr defaultSize="0" autoFill="0" autoLine="0" autoPict="0">
                <anchor moveWithCells="1" sizeWithCells="1">
                  <from>
                    <xdr:col>8</xdr:col>
                    <xdr:colOff>469900</xdr:colOff>
                    <xdr:row>85</xdr:row>
                    <xdr:rowOff>660400</xdr:rowOff>
                  </from>
                  <to>
                    <xdr:col>8</xdr:col>
                    <xdr:colOff>673100</xdr:colOff>
                    <xdr:row>87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5" name="FB11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41</xdr:row>
                    <xdr:rowOff>0</xdr:rowOff>
                  </from>
                  <to>
                    <xdr:col>7</xdr:col>
                    <xdr:colOff>850900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6" name="FB9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39</xdr:row>
                    <xdr:rowOff>0</xdr:rowOff>
                  </from>
                  <to>
                    <xdr:col>7</xdr:col>
                    <xdr:colOff>850900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7" name="FB10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40</xdr:row>
                    <xdr:rowOff>0</xdr:rowOff>
                  </from>
                  <to>
                    <xdr:col>7</xdr:col>
                    <xdr:colOff>850900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8" name="FB14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44</xdr:row>
                    <xdr:rowOff>0</xdr:rowOff>
                  </from>
                  <to>
                    <xdr:col>7</xdr:col>
                    <xdr:colOff>850900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9" name="FB15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45</xdr:row>
                    <xdr:rowOff>0</xdr:rowOff>
                  </from>
                  <to>
                    <xdr:col>7</xdr:col>
                    <xdr:colOff>850900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0" name="FB16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46</xdr:row>
                    <xdr:rowOff>0</xdr:rowOff>
                  </from>
                  <to>
                    <xdr:col>7</xdr:col>
                    <xdr:colOff>850900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1" name="FB12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42</xdr:row>
                    <xdr:rowOff>0</xdr:rowOff>
                  </from>
                  <to>
                    <xdr:col>7</xdr:col>
                    <xdr:colOff>850900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2" name="FB13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43</xdr:row>
                    <xdr:rowOff>0</xdr:rowOff>
                  </from>
                  <to>
                    <xdr:col>7</xdr:col>
                    <xdr:colOff>850900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3" name="FB17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47</xdr:row>
                    <xdr:rowOff>0</xdr:rowOff>
                  </from>
                  <to>
                    <xdr:col>7</xdr:col>
                    <xdr:colOff>850900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54" name="FB18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48</xdr:row>
                    <xdr:rowOff>0</xdr:rowOff>
                  </from>
                  <to>
                    <xdr:col>7</xdr:col>
                    <xdr:colOff>850900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5" name="FB21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49</xdr:row>
                    <xdr:rowOff>0</xdr:rowOff>
                  </from>
                  <to>
                    <xdr:col>7</xdr:col>
                    <xdr:colOff>850900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6" name="FB26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50</xdr:row>
                    <xdr:rowOff>0</xdr:rowOff>
                  </from>
                  <to>
                    <xdr:col>7</xdr:col>
                    <xdr:colOff>850900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7" name="FB8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38</xdr:row>
                    <xdr:rowOff>0</xdr:rowOff>
                  </from>
                  <to>
                    <xdr:col>7</xdr:col>
                    <xdr:colOff>850900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8" name="FB7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37</xdr:row>
                    <xdr:rowOff>0</xdr:rowOff>
                  </from>
                  <to>
                    <xdr:col>7</xdr:col>
                    <xdr:colOff>850900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9" name="FB6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36</xdr:row>
                    <xdr:rowOff>0</xdr:rowOff>
                  </from>
                  <to>
                    <xdr:col>7</xdr:col>
                    <xdr:colOff>850900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0" name="FB4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34</xdr:row>
                    <xdr:rowOff>0</xdr:rowOff>
                  </from>
                  <to>
                    <xdr:col>7</xdr:col>
                    <xdr:colOff>850900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1" name="FB3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33</xdr:row>
                    <xdr:rowOff>12700</xdr:rowOff>
                  </from>
                  <to>
                    <xdr:col>7</xdr:col>
                    <xdr:colOff>850900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2" name="FB5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35</xdr:row>
                    <xdr:rowOff>0</xdr:rowOff>
                  </from>
                  <to>
                    <xdr:col>7</xdr:col>
                    <xdr:colOff>850900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3" name="FB2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32</xdr:row>
                    <xdr:rowOff>12700</xdr:rowOff>
                  </from>
                  <to>
                    <xdr:col>7</xdr:col>
                    <xdr:colOff>850900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4" name="FB1">
              <controlPr defaultSize="0" autoFill="0" autoLine="0" autoPict="0">
                <anchor moveWithCells="1" sizeWithCells="1">
                  <from>
                    <xdr:col>7</xdr:col>
                    <xdr:colOff>457200</xdr:colOff>
                    <xdr:row>30</xdr:row>
                    <xdr:rowOff>673100</xdr:rowOff>
                  </from>
                  <to>
                    <xdr:col>7</xdr:col>
                    <xdr:colOff>850900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5" name="Check Box 21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49</xdr:row>
                    <xdr:rowOff>139700</xdr:rowOff>
                  </from>
                  <to>
                    <xdr:col>8</xdr:col>
                    <xdr:colOff>685800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6" name="FQ2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49</xdr:row>
                    <xdr:rowOff>0</xdr:rowOff>
                  </from>
                  <to>
                    <xdr:col>8</xdr:col>
                    <xdr:colOff>685800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7" name="Check Box 219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47</xdr:row>
                    <xdr:rowOff>139700</xdr:rowOff>
                  </from>
                  <to>
                    <xdr:col>8</xdr:col>
                    <xdr:colOff>685800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8" name="Check Box 220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46</xdr:row>
                    <xdr:rowOff>139700</xdr:rowOff>
                  </from>
                  <to>
                    <xdr:col>8</xdr:col>
                    <xdr:colOff>685800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9" name="Check Box 22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45</xdr:row>
                    <xdr:rowOff>139700</xdr:rowOff>
                  </from>
                  <to>
                    <xdr:col>8</xdr:col>
                    <xdr:colOff>685800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0" name="Check Box 222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44</xdr:row>
                    <xdr:rowOff>139700</xdr:rowOff>
                  </from>
                  <to>
                    <xdr:col>8</xdr:col>
                    <xdr:colOff>685800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1" name="Check Box 223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43</xdr:row>
                    <xdr:rowOff>139700</xdr:rowOff>
                  </from>
                  <to>
                    <xdr:col>8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2" name="Check Box 224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42</xdr:row>
                    <xdr:rowOff>139700</xdr:rowOff>
                  </from>
                  <to>
                    <xdr:col>8</xdr:col>
                    <xdr:colOff>685800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3" name="Check Box 225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41</xdr:row>
                    <xdr:rowOff>139700</xdr:rowOff>
                  </from>
                  <to>
                    <xdr:col>8</xdr:col>
                    <xdr:colOff>685800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4" name="Check Box 226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40</xdr:row>
                    <xdr:rowOff>139700</xdr:rowOff>
                  </from>
                  <to>
                    <xdr:col>8</xdr:col>
                    <xdr:colOff>685800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5" name="Check Box 227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39</xdr:row>
                    <xdr:rowOff>139700</xdr:rowOff>
                  </from>
                  <to>
                    <xdr:col>8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6" name="Check Box 228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38</xdr:row>
                    <xdr:rowOff>139700</xdr:rowOff>
                  </from>
                  <to>
                    <xdr:col>8</xdr:col>
                    <xdr:colOff>685800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77" name="Check Box 229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37</xdr:row>
                    <xdr:rowOff>139700</xdr:rowOff>
                  </from>
                  <to>
                    <xdr:col>8</xdr:col>
                    <xdr:colOff>685800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8" name="Check Box 230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36</xdr:row>
                    <xdr:rowOff>139700</xdr:rowOff>
                  </from>
                  <to>
                    <xdr:col>8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9" name="Check Box 231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35</xdr:row>
                    <xdr:rowOff>139700</xdr:rowOff>
                  </from>
                  <to>
                    <xdr:col>8</xdr:col>
                    <xdr:colOff>685800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0" name="Check Box 232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34</xdr:row>
                    <xdr:rowOff>139700</xdr:rowOff>
                  </from>
                  <to>
                    <xdr:col>8</xdr:col>
                    <xdr:colOff>685800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1" name="Check Box 233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33</xdr:row>
                    <xdr:rowOff>139700</xdr:rowOff>
                  </from>
                  <to>
                    <xdr:col>8</xdr:col>
                    <xdr:colOff>685800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2" name="Check Box 234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32</xdr:row>
                    <xdr:rowOff>139700</xdr:rowOff>
                  </from>
                  <to>
                    <xdr:col>8</xdr:col>
                    <xdr:colOff>685800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3" name="Check Box 235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31</xdr:row>
                    <xdr:rowOff>139700</xdr:rowOff>
                  </from>
                  <to>
                    <xdr:col>8</xdr:col>
                    <xdr:colOff>685800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4" name="Check Box 236">
              <controlPr defaultSize="0" autoFill="0" autoLine="0" autoPict="0">
                <anchor moveWithCells="1" sizeWithCells="1">
                  <from>
                    <xdr:col>8</xdr:col>
                    <xdr:colOff>482600</xdr:colOff>
                    <xdr:row>30</xdr:row>
                    <xdr:rowOff>673100</xdr:rowOff>
                  </from>
                  <to>
                    <xdr:col>8</xdr:col>
                    <xdr:colOff>685800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85" name="Check Box 8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10</xdr:row>
                    <xdr:rowOff>152400</xdr:rowOff>
                  </from>
                  <to>
                    <xdr:col>7</xdr:col>
                    <xdr:colOff>711200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6" name="Check Box 90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11</xdr:row>
                    <xdr:rowOff>152400</xdr:rowOff>
                  </from>
                  <to>
                    <xdr:col>7</xdr:col>
                    <xdr:colOff>711200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7" name="Check Box 9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15</xdr:row>
                    <xdr:rowOff>152400</xdr:rowOff>
                  </from>
                  <to>
                    <xdr:col>7</xdr:col>
                    <xdr:colOff>711200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8" name="Check Box 9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16</xdr:row>
                    <xdr:rowOff>152400</xdr:rowOff>
                  </from>
                  <to>
                    <xdr:col>7</xdr:col>
                    <xdr:colOff>711200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9" name="Check Box 9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17</xdr:row>
                    <xdr:rowOff>152400</xdr:rowOff>
                  </from>
                  <to>
                    <xdr:col>7</xdr:col>
                    <xdr:colOff>711200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90" name="Check Box 9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12</xdr:row>
                    <xdr:rowOff>152400</xdr:rowOff>
                  </from>
                  <to>
                    <xdr:col>7</xdr:col>
                    <xdr:colOff>711200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91" name="Check Box 9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13</xdr:row>
                    <xdr:rowOff>152400</xdr:rowOff>
                  </from>
                  <to>
                    <xdr:col>7</xdr:col>
                    <xdr:colOff>711200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2" name="Check Box 9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14</xdr:row>
                    <xdr:rowOff>152400</xdr:rowOff>
                  </from>
                  <to>
                    <xdr:col>7</xdr:col>
                    <xdr:colOff>711200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93" name="Check Box 9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18</xdr:row>
                    <xdr:rowOff>152400</xdr:rowOff>
                  </from>
                  <to>
                    <xdr:col>7</xdr:col>
                    <xdr:colOff>711200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94" name="Check Box 9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19</xdr:row>
                    <xdr:rowOff>152400</xdr:rowOff>
                  </from>
                  <to>
                    <xdr:col>7</xdr:col>
                    <xdr:colOff>711200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5" name="FB19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20</xdr:row>
                    <xdr:rowOff>152400</xdr:rowOff>
                  </from>
                  <to>
                    <xdr:col>7</xdr:col>
                    <xdr:colOff>711200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96" name="Check Box 10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21</xdr:row>
                    <xdr:rowOff>152400</xdr:rowOff>
                  </from>
                  <to>
                    <xdr:col>7</xdr:col>
                    <xdr:colOff>711200</xdr:colOff>
                    <xdr:row>22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97" name="Check Box 85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9</xdr:row>
                    <xdr:rowOff>152400</xdr:rowOff>
                  </from>
                  <to>
                    <xdr:col>7</xdr:col>
                    <xdr:colOff>711200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8" name="Check Box 84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8</xdr:row>
                    <xdr:rowOff>152400</xdr:rowOff>
                  </from>
                  <to>
                    <xdr:col>7</xdr:col>
                    <xdr:colOff>711200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9" name="Check Box 83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7</xdr:row>
                    <xdr:rowOff>152400</xdr:rowOff>
                  </from>
                  <to>
                    <xdr:col>7</xdr:col>
                    <xdr:colOff>711200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00" name="Check Box 87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5</xdr:row>
                    <xdr:rowOff>152400</xdr:rowOff>
                  </from>
                  <to>
                    <xdr:col>7</xdr:col>
                    <xdr:colOff>711200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01" name="Check Box 86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4</xdr:row>
                    <xdr:rowOff>152400</xdr:rowOff>
                  </from>
                  <to>
                    <xdr:col>7</xdr:col>
                    <xdr:colOff>711200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2" name="Check Box 88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6</xdr:row>
                    <xdr:rowOff>152400</xdr:rowOff>
                  </from>
                  <to>
                    <xdr:col>7</xdr:col>
                    <xdr:colOff>711200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3" name="Check Box 82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3</xdr:row>
                    <xdr:rowOff>152400</xdr:rowOff>
                  </from>
                  <to>
                    <xdr:col>7</xdr:col>
                    <xdr:colOff>711200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4" name="Check Box 81">
              <controlPr defaultSize="0" autoFill="0" autoLine="0" autoPict="0">
                <anchor moveWithCells="1" sizeWithCells="1">
                  <from>
                    <xdr:col>7</xdr:col>
                    <xdr:colOff>482600</xdr:colOff>
                    <xdr:row>3</xdr:row>
                    <xdr:rowOff>0</xdr:rowOff>
                  </from>
                  <to>
                    <xdr:col>7</xdr:col>
                    <xdr:colOff>711200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Calculator!Print_Area</vt:lpstr>
      <vt:lpstr>Calculator!Print_Titles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AMCAS GPA Calculator</dc:title>
  <dc:creator>juljohnson@llu.edu</dc:creator>
  <dc:description>Created 2011 by Juliette Gibbs, School of Medicine, Loma Linda University</dc:description>
  <cp:lastModifiedBy>Delaney, Kimberly J</cp:lastModifiedBy>
  <cp:lastPrinted>2018-06-13T19:51:00Z</cp:lastPrinted>
  <dcterms:created xsi:type="dcterms:W3CDTF">2011-08-29T19:30:29Z</dcterms:created>
  <dcterms:modified xsi:type="dcterms:W3CDTF">2022-12-09T01:45:48Z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2022-12-09T01:02:50Z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173fd141-acaf-423c-b808-5bb2b2a1c4e7</vt:lpwstr>
  </property>
  <property fmtid="{D5CDD505-2E9C-101B-9397-08002B2CF9AE}" pid="8" name="MSIP_Label_93932cc9-dea4-49e2-bfe2-7f42b17a9d2b_ContentBits">
    <vt:lpwstr>0</vt:lpwstr>
  </property>
</Properties>
</file>